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Computers\Downloads\Compressed\Materi Sosialisasi ABK Pustakawan 24 Juli 2023-20230724T041208Z-001\Materi Sosialisasi ABK Pustakawan 24 Juli 2023\"/>
    </mc:Choice>
  </mc:AlternateContent>
  <xr:revisionPtr revIDLastSave="0" documentId="13_ncr:1_{65AA27FE-8C04-4737-946C-FC658ED2D113}" xr6:coauthVersionLast="47" xr6:coauthVersionMax="47" xr10:uidLastSave="{00000000-0000-0000-0000-000000000000}"/>
  <bookViews>
    <workbookView xWindow="-108" yWindow="-108" windowWidth="23256" windowHeight="12456" firstSheet="1" activeTab="1" xr2:uid="{D1E5C462-1945-4577-BB55-24BD02B195DA}"/>
  </bookViews>
  <sheets>
    <sheet name="Pustakawan Ahli Pertama" sheetId="1" r:id="rId1"/>
    <sheet name="Pustakawan Ahli Muda" sheetId="2" r:id="rId2"/>
    <sheet name="PUstakawan Ahli Madya" sheetId="3" r:id="rId3"/>
    <sheet name="Pustakawan Ahli Utama" sheetId="4" r:id="rId4"/>
    <sheet name="REKAP" sheetId="5" r:id="rId5"/>
  </sheets>
  <definedNames>
    <definedName name="_xlnm.Print_Area" localSheetId="2">'PUstakawan Ahli Madya'!$A$1:$I$30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" l="1"/>
  <c r="E7" i="5"/>
  <c r="E8" i="5"/>
  <c r="E9" i="5"/>
  <c r="D9" i="5"/>
  <c r="C9" i="5"/>
  <c r="C8" i="5"/>
  <c r="C7" i="5"/>
  <c r="C6" i="5"/>
  <c r="C5" i="5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3" i="1" s="1"/>
  <c r="E5" i="5" l="1"/>
  <c r="I26" i="2"/>
  <c r="I27" i="2" s="1"/>
  <c r="I24" i="1"/>
</calcChain>
</file>

<file path=xl/sharedStrings.xml><?xml version="1.0" encoding="utf-8"?>
<sst xmlns="http://schemas.openxmlformats.org/spreadsheetml/2006/main" count="380" uniqueCount="213">
  <si>
    <t>NO</t>
  </si>
  <si>
    <t>URAIAN KEGIATAN</t>
  </si>
  <si>
    <t>HASIL KERJA</t>
  </si>
  <si>
    <t>ANGKA KREDIT PER URAIAN KEGIATAN</t>
  </si>
  <si>
    <t>VOLUME KEGIATAN DALAM 1 (SATU) TAHUN PER SATUAN HASIL KERJA</t>
  </si>
  <si>
    <t>PELAKSANA TUGAS</t>
  </si>
  <si>
    <t>FORMASI</t>
  </si>
  <si>
    <t>(Akb)</t>
  </si>
  <si>
    <t>Kt</t>
  </si>
  <si>
    <t>(V)</t>
  </si>
  <si>
    <t>Melakukan penyiangan koleksi perpustakaan</t>
  </si>
  <si>
    <t>Laporan penyiangan koleksi perpustakaan</t>
  </si>
  <si>
    <t>judul</t>
  </si>
  <si>
    <t>Pertama</t>
  </si>
  <si>
    <t>Menilai kondisi fisik dan informasi koleksi perpustakaan</t>
  </si>
  <si>
    <t xml:space="preserve">Laporan hasil penilaian kondisi fisik dan informasi koleksi perpustakaan </t>
  </si>
  <si>
    <t>laporan</t>
  </si>
  <si>
    <t>Melakukan pelestarian fisik koleksi perpustakaan audio visual</t>
  </si>
  <si>
    <t>Laporan hasil pelestarian fisik koleksi perpustakaan audio visual</t>
  </si>
  <si>
    <t>Melakukan pengatalogan deskriptif kompleks dan subjek bahan perpustakaan</t>
  </si>
  <si>
    <t>Catalog deskriptif kompleks dan subjek bahan perpustakaan</t>
  </si>
  <si>
    <t>Menyusun literatur sekunder</t>
  </si>
  <si>
    <t>Naskah literatur sekunder</t>
  </si>
  <si>
    <t>cantuman</t>
  </si>
  <si>
    <t xml:space="preserve">Mengelola data dalam pangkalan data kepustakawanan </t>
  </si>
  <si>
    <t>Data dalam pangkalan data kepustakawanan</t>
  </si>
  <si>
    <t>Melaksanakan penyuluhan tentang pemanfaatan perpustakaan</t>
  </si>
  <si>
    <t xml:space="preserve">Laporan penyelenggaraan penyuluhan tentang pemanfaatan perpustakaan </t>
  </si>
  <si>
    <t>Memberikan layanan orientasi perpustakaan</t>
  </si>
  <si>
    <t>Laporan layanan orientasi pemustaka</t>
  </si>
  <si>
    <t>Melakukan layanan kepada pemustaka dengan karakteristik tertentu</t>
  </si>
  <si>
    <t>Laporan layanan kepada pemustaka dengan karakteristik tertentu</t>
  </si>
  <si>
    <r>
      <t>Melakukan silang layan perpustakaan (</t>
    </r>
    <r>
      <rPr>
        <i/>
        <sz val="9"/>
        <color rgb="FF000000"/>
        <rFont val="Bookman Old Style"/>
        <family val="1"/>
      </rPr>
      <t>inter library loan</t>
    </r>
    <r>
      <rPr>
        <sz val="9"/>
        <color rgb="FF000000"/>
        <rFont val="Bookman Old Style"/>
        <family val="1"/>
      </rPr>
      <t>)</t>
    </r>
  </si>
  <si>
    <r>
      <t>Laporan pelaksanaan layanan (</t>
    </r>
    <r>
      <rPr>
        <i/>
        <sz val="9"/>
        <color rgb="FF000000"/>
        <rFont val="Bookman Old Style"/>
        <family val="1"/>
      </rPr>
      <t>inter library loan</t>
    </r>
    <r>
      <rPr>
        <sz val="9"/>
        <color rgb="FF000000"/>
        <rFont val="Bookman Old Style"/>
        <family val="1"/>
      </rPr>
      <t>)</t>
    </r>
  </si>
  <si>
    <r>
      <t xml:space="preserve">Memberikan layanan konsultasi riset kepada kelompok pemustaka  kategori </t>
    </r>
    <r>
      <rPr>
        <i/>
        <sz val="9"/>
        <color rgb="FF000000"/>
        <rFont val="Bookman Old Style"/>
        <family val="1"/>
      </rPr>
      <t>pre researcher</t>
    </r>
    <r>
      <rPr>
        <sz val="9"/>
        <color rgb="FF000000"/>
        <rFont val="Bookman Old Style"/>
        <family val="1"/>
      </rPr>
      <t xml:space="preserve"> bagi pelajar tingkat sekolah lanjutan tingkat atas atau sederajat</t>
    </r>
  </si>
  <si>
    <r>
      <t xml:space="preserve">Laporan layanan konsultasi riset kepada pemustaka kelompok </t>
    </r>
    <r>
      <rPr>
        <i/>
        <sz val="9"/>
        <color rgb="FF000000"/>
        <rFont val="Bookman Old Style"/>
        <family val="1"/>
      </rPr>
      <t>pre researcher</t>
    </r>
    <r>
      <rPr>
        <sz val="9"/>
        <color rgb="FF000000"/>
        <rFont val="Bookman Old Style"/>
        <family val="1"/>
      </rPr>
      <t xml:space="preserve"> bagi pelajar tingkat sekolah lanjutan tingkat atas atau sederajat</t>
    </r>
  </si>
  <si>
    <t>Menyusun paket informasi terseleksi</t>
  </si>
  <si>
    <t>Dokumen paket informasi terseleksi</t>
  </si>
  <si>
    <t>Dokumen pertopik</t>
  </si>
  <si>
    <r>
      <t xml:space="preserve">Mengelola konten </t>
    </r>
    <r>
      <rPr>
        <i/>
        <sz val="9"/>
        <color rgb="FF000000"/>
        <rFont val="Bookman Old Style"/>
        <family val="1"/>
      </rPr>
      <t>website</t>
    </r>
    <r>
      <rPr>
        <sz val="9"/>
        <color rgb="FF000000"/>
        <rFont val="Bookman Old Style"/>
        <family val="1"/>
      </rPr>
      <t xml:space="preserve"> dan media sosial kepustakawanan</t>
    </r>
  </si>
  <si>
    <r>
      <t xml:space="preserve">Laporan hasil mengelola </t>
    </r>
    <r>
      <rPr>
        <i/>
        <sz val="9"/>
        <color rgb="FF000000"/>
        <rFont val="Bookman Old Style"/>
        <family val="1"/>
      </rPr>
      <t>website</t>
    </r>
    <r>
      <rPr>
        <sz val="9"/>
        <color rgb="FF000000"/>
        <rFont val="Bookman Old Style"/>
        <family val="1"/>
      </rPr>
      <t xml:space="preserve"> dan media sosial kepustakawanan </t>
    </r>
  </si>
  <si>
    <t>konten</t>
  </si>
  <si>
    <t>Melakukan publisitas melalui media cetak dan/atau elektronik</t>
  </si>
  <si>
    <t>Publisitas melalui media cetak dan/atau elektronik</t>
  </si>
  <si>
    <t>naskah</t>
  </si>
  <si>
    <t>Menyiapkan konten pameran di bidang perpustakaan</t>
  </si>
  <si>
    <t>Laporan penyiapan konten pameran di bidang perpustakaan</t>
  </si>
  <si>
    <t>Melakukan program literasi informasi tingkat I</t>
  </si>
  <si>
    <t xml:space="preserve">Laporan pelaksanaan program literasi informasi tingkat I </t>
  </si>
  <si>
    <t>Laporan per poin</t>
  </si>
  <si>
    <t>Jumlah</t>
  </si>
  <si>
    <t>Pembulatan</t>
  </si>
  <si>
    <t>KONSTANTA</t>
  </si>
  <si>
    <t>Item/lembar</t>
  </si>
  <si>
    <t>V</t>
  </si>
  <si>
    <t>VOLUME KEGIATAN DALAM 1 (SATU) TAHUN  PER SATUAN HASIL KERJA</t>
  </si>
  <si>
    <t>(Kt)</t>
  </si>
  <si>
    <t>Melakukan analisis kebutuhan informasi pemustaka</t>
  </si>
  <si>
    <t>Laporan  analisis  kebutuhan informasi pemustaka</t>
  </si>
  <si>
    <t>Muda</t>
  </si>
  <si>
    <t>Melakukan seleksi bahan perpustakaan</t>
  </si>
  <si>
    <t>Daftar hasil seleksi bahan perpustakaan</t>
  </si>
  <si>
    <t xml:space="preserve">Menganalisis kebutuhan pelestarian </t>
  </si>
  <si>
    <t>Laporan analisis kebutuhan pelestarian</t>
  </si>
  <si>
    <t>Melakukan pelestarian fisik naskah kuno (manuskrip)</t>
  </si>
  <si>
    <t>Laporan Hasil pelestarian fisik naskah kuno (manuskrip)</t>
  </si>
  <si>
    <t>Melakukan pelestarian informasi bahan perpustakaan ke dalam bentuk terekam</t>
  </si>
  <si>
    <t>Laporan hasil pelestarian informasi bahan perpustakaan ke dalam bentuk terekam</t>
  </si>
  <si>
    <t>Membuat tajuk kendali nama</t>
  </si>
  <si>
    <t>Naskah tajuk kendali nama</t>
  </si>
  <si>
    <t>Membuat abstrak informatif koleksi perpustakaan</t>
  </si>
  <si>
    <t>Dokumen abstrak informatif koleksi perpustakaan</t>
  </si>
  <si>
    <t>Mengendalikan mutu data kepustakawanan</t>
  </si>
  <si>
    <t>Laporan pengendalian mutu data kepustakawanan</t>
  </si>
  <si>
    <t>Mengorganisasikan data set dalam repositori data</t>
  </si>
  <si>
    <t>Laporan data set dalam repositori data</t>
  </si>
  <si>
    <t>dataset</t>
  </si>
  <si>
    <t>Melakukan pengkajian kepustakawanan bersifat monodisiplin</t>
  </si>
  <si>
    <t>Naskah laporan pengkajiaan kepustakawanan bersifat monodispilin</t>
  </si>
  <si>
    <t>Melaksanakan penyuluhan tentang pengembangan kepustakawanan</t>
  </si>
  <si>
    <t xml:space="preserve">Laporan penyelenggaraan penyuluhan tentang pengembangan kepustakawanan </t>
  </si>
  <si>
    <t>Melakukan pemantauan penyelenggaraan perpustakaan</t>
  </si>
  <si>
    <t>Laporan pemantauan penyelenggaraan perpustakaan</t>
  </si>
  <si>
    <t>Memberikan layanan referensi</t>
  </si>
  <si>
    <t>Laporan  layanan referensi</t>
  </si>
  <si>
    <t>Memberikan layanan manuskrip dan koleksi langka</t>
  </si>
  <si>
    <t xml:space="preserve">Laporan layanan manuskrip dan koleksi langka </t>
  </si>
  <si>
    <r>
      <t xml:space="preserve">Memberikan layanan konsultasi riset kepada kelompok pemustaka kategori </t>
    </r>
    <r>
      <rPr>
        <i/>
        <sz val="9"/>
        <color rgb="FF000000"/>
        <rFont val="Bookman Old Style"/>
        <family val="1"/>
      </rPr>
      <t>junior researcher</t>
    </r>
    <r>
      <rPr>
        <sz val="9"/>
        <color rgb="FF000000"/>
        <rFont val="Bookman Old Style"/>
        <family val="1"/>
      </rPr>
      <t xml:space="preserve"> bagi mahasiswa strata satu</t>
    </r>
  </si>
  <si>
    <r>
      <t>Laporan layanan konsultasi riset kepada pemustaka kelompok</t>
    </r>
    <r>
      <rPr>
        <i/>
        <sz val="9"/>
        <color rgb="FF000000"/>
        <rFont val="Bookman Old Style"/>
        <family val="1"/>
      </rPr>
      <t xml:space="preserve"> junior researcher</t>
    </r>
    <r>
      <rPr>
        <sz val="9"/>
        <color rgb="FF000000"/>
        <rFont val="Bookman Old Style"/>
        <family val="1"/>
      </rPr>
      <t xml:space="preserve"> bagi mahasiswa strata satu</t>
    </r>
  </si>
  <si>
    <t>Melakukan pemetaan kebutuhan pemustaka terhadap layanan perpustakaan</t>
  </si>
  <si>
    <t>Naskah hasil pemetaan kebutuhan pemustaka terhadap layanan perpustakaan</t>
  </si>
  <si>
    <t>Membuat produk pengetahuan dalam format mulimedia</t>
  </si>
  <si>
    <t>File produk pengetahuan dalam format multimedia</t>
  </si>
  <si>
    <t>File audio visual</t>
  </si>
  <si>
    <t>Membuat sinopsis koleksi perpustakaan</t>
  </si>
  <si>
    <t>Naskah sinopsis koleksi perpustakaan</t>
  </si>
  <si>
    <t>Melakukan program literasi informasi tingkat II</t>
  </si>
  <si>
    <t>Laporan pelaksanaan program literasi informasi tingkat II</t>
  </si>
  <si>
    <t>Laporan perpoin</t>
  </si>
  <si>
    <t>Lembar/ judul</t>
  </si>
  <si>
    <t>ANALISIS BEBAN KERJA</t>
  </si>
  <si>
    <t>JABATAN FUNGSIONAL PUSTAKAWAN</t>
  </si>
  <si>
    <t>JENJANG : PUSTAKAWAN AHLI PERTAMA</t>
  </si>
  <si>
    <t>JENJANG : PUSTAKAWAN AHLI MUDA</t>
  </si>
  <si>
    <t>Lembar/ lempir/ Eksemplar/ Item</t>
  </si>
  <si>
    <t>Mengevaluasi koleksi perpustakaan</t>
  </si>
  <si>
    <t>Laporan evaluasi koleksi perpustakaan</t>
  </si>
  <si>
    <t>Madya</t>
  </si>
  <si>
    <t>Melakukan autentikasi manuskrip (naskah kuno) bahan perpustakaan</t>
  </si>
  <si>
    <t xml:space="preserve">Laporan autentikasi manuskrip (naskah kuno) bahan perpustakaan  </t>
  </si>
  <si>
    <t>Memberikan pertimbangan terhadap lisensi dan hak guna koleksi digital pada pengembangan koleksi perpustakaan</t>
  </si>
  <si>
    <t>Dokumen pertimbangan terhadap lisensi dan hak guna koleksi digital pada pengembangan koleksi perpustakaan</t>
  </si>
  <si>
    <t>dokumen</t>
  </si>
  <si>
    <t>Melakukan pengendalian mutu hasil pelestarian</t>
  </si>
  <si>
    <t>Naskah pengendalian mutu hasil pelestarian</t>
  </si>
  <si>
    <t>Melakukan pengendalian mutu pengatalogan bahan perpustakaan</t>
  </si>
  <si>
    <t xml:space="preserve">Naskah pengendalian mutu pengatalogan bahan perpustakaan </t>
  </si>
  <si>
    <t>Membuat tajuk kendali subjek</t>
  </si>
  <si>
    <t xml:space="preserve">Naskah tajuk kendali subjek </t>
  </si>
  <si>
    <r>
      <t>Membuat panduan pustaka (</t>
    </r>
    <r>
      <rPr>
        <i/>
        <sz val="9"/>
        <color rgb="FF000000"/>
        <rFont val="Bookman Old Style"/>
        <family val="1"/>
      </rPr>
      <t>library pathfinder</t>
    </r>
    <r>
      <rPr>
        <sz val="9"/>
        <color rgb="FF000000"/>
        <rFont val="Bookman Old Style"/>
        <family val="1"/>
      </rPr>
      <t>)</t>
    </r>
  </si>
  <si>
    <r>
      <t>Dokumen panduan pustaka (</t>
    </r>
    <r>
      <rPr>
        <i/>
        <sz val="9"/>
        <color rgb="FF000000"/>
        <rFont val="Bookman Old Style"/>
        <family val="1"/>
      </rPr>
      <t>library pathfinder</t>
    </r>
    <r>
      <rPr>
        <sz val="9"/>
        <color rgb="FF000000"/>
        <rFont val="Bookman Old Style"/>
        <family val="1"/>
      </rPr>
      <t>)</t>
    </r>
  </si>
  <si>
    <t>Melakukan pengkajian kepustakawanan bersifat multidisiplin</t>
  </si>
  <si>
    <t xml:space="preserve">Naskah laporan pengkajian kepustakawanan bersifat multidisiplin </t>
  </si>
  <si>
    <t xml:space="preserve">Memberi konsultasi kepustakawanan yang bersifat konsep </t>
  </si>
  <si>
    <t>Naskah hasil konsultasi kepustakawanan bersifat konsep</t>
  </si>
  <si>
    <t>Melakukan penilaian kesesuaian terhadap penerapan standar di bidang perpustakaan</t>
  </si>
  <si>
    <t>Laporan hasil penilaian kesesuaian terhadap penerapan standar di bidang perpustakaan</t>
  </si>
  <si>
    <t>Laporan per objek</t>
  </si>
  <si>
    <t>Menyusun rancangan standar di bidang perpustakaan</t>
  </si>
  <si>
    <t>Naskah rancangan standar di bidang perpustakaan</t>
  </si>
  <si>
    <t>Melakukan pembinaan teknis perpustakaan</t>
  </si>
  <si>
    <t>Laporan pelaksanaan pembinaan teknis perpustakaan</t>
  </si>
  <si>
    <t>Mengadvokasi kebijakan di bidang perpustakaan di dalam institusi</t>
  </si>
  <si>
    <t>Laporan pelaksanaan hasil advokasi kebijakan di bidang perpustakaan di dalam institusi</t>
  </si>
  <si>
    <t>Menyusun rencana penyelenggaraan perpustakaan</t>
  </si>
  <si>
    <t xml:space="preserve">Naskah rencana penyelenggaraan perpustakaan </t>
  </si>
  <si>
    <t>Melakukan evaluasi penyelenggaraan perpustakaan</t>
  </si>
  <si>
    <t>Naskah hasil evaluasi penyelenggaraan perpustakaan</t>
  </si>
  <si>
    <t>Mengelola layanan kepada pemustaka</t>
  </si>
  <si>
    <t>Laporan pengelolaan layanan kepada pemustaka</t>
  </si>
  <si>
    <r>
      <t xml:space="preserve">Memberikan layanan konsultasi riset kepada pemustaka kelompok </t>
    </r>
    <r>
      <rPr>
        <i/>
        <sz val="9"/>
        <color rgb="FF000000"/>
        <rFont val="Bookman Old Style"/>
        <family val="1"/>
      </rPr>
      <t>mid-level researcher</t>
    </r>
    <r>
      <rPr>
        <sz val="9"/>
        <color rgb="FF000000"/>
        <rFont val="Bookman Old Style"/>
        <family val="1"/>
      </rPr>
      <t xml:space="preserve"> bagi mahasiswa strata dua</t>
    </r>
  </si>
  <si>
    <r>
      <t xml:space="preserve">Laporan layanan konsultasi riset kepada pemustaka kelompok </t>
    </r>
    <r>
      <rPr>
        <i/>
        <sz val="9"/>
        <color rgb="FF000000"/>
        <rFont val="Bookman Old Style"/>
        <family val="1"/>
      </rPr>
      <t>mid-level researcher</t>
    </r>
    <r>
      <rPr>
        <sz val="9"/>
        <color rgb="FF000000"/>
        <rFont val="Bookman Old Style"/>
        <family val="1"/>
      </rPr>
      <t xml:space="preserve"> bagi mahasiswa strata dua</t>
    </r>
  </si>
  <si>
    <t>Mengevaluasi kepuasan terhadap layanan perpustakaan</t>
  </si>
  <si>
    <t>Laporan evaluasi kepuasan terhadap layanan perpustakaan</t>
  </si>
  <si>
    <t>Melakukan instruksi bibliografi</t>
  </si>
  <si>
    <t xml:space="preserve">Laporan pelaksanaan kegiatan instruksi bibliografi </t>
  </si>
  <si>
    <t xml:space="preserve">Membuat resensi bahan perpustakaan yang dipublikasikan   </t>
  </si>
  <si>
    <t>Naskah resensi bahan perpustakaan yang dipublikasikan</t>
  </si>
  <si>
    <t>Merancang desain pameran di bidang perpustakaan</t>
  </si>
  <si>
    <t>Dokumen desain pameran di bidang perpustakaan</t>
  </si>
  <si>
    <t>dokumen desain</t>
  </si>
  <si>
    <t>Melakukan program literasi informasi tingkat III</t>
  </si>
  <si>
    <t>Laporan pelaksanaan program literasi informasi tingkat III</t>
  </si>
  <si>
    <t>laporan perpoin</t>
  </si>
  <si>
    <t>JENJANG : PUSTAKAWAN AHLI MADYA</t>
  </si>
  <si>
    <t>Menyusun kebijakan pengembangan koleksi perpustakaan</t>
  </si>
  <si>
    <t>Naskah kebijakan pengembangan koleksi perpustakaan</t>
  </si>
  <si>
    <t>Utama</t>
  </si>
  <si>
    <r>
      <t>Menyusun rencana penanggulangan bencana (</t>
    </r>
    <r>
      <rPr>
        <i/>
        <sz val="9"/>
        <color rgb="FF000000"/>
        <rFont val="Bookman Old Style"/>
        <family val="1"/>
      </rPr>
      <t xml:space="preserve">disaster management plan) </t>
    </r>
    <r>
      <rPr>
        <sz val="9"/>
        <color rgb="FF000000"/>
        <rFont val="Bookman Old Style"/>
        <family val="1"/>
      </rPr>
      <t>untuk perpustakaan</t>
    </r>
  </si>
  <si>
    <t>Naskah hasil penyusunan rencana penanggulangan bencana (disaster management plan) untuk perpustakaan</t>
  </si>
  <si>
    <t>Mengembangkan standar pengorganisasian bahan perpustakaaan</t>
  </si>
  <si>
    <t xml:space="preserve">Dokumen standar pengorganisasian bahan perpustakaan  </t>
  </si>
  <si>
    <t>Melakukan pengkajian kepustakawanan bersifat interdisiplin</t>
  </si>
  <si>
    <t>Naskah pengkajian kepustakawanan bersifat interdisiplin</t>
  </si>
  <si>
    <t>Membuat prototipe atau model perpustakaan</t>
  </si>
  <si>
    <t>Prototipe atau model perpustakaan</t>
  </si>
  <si>
    <t>prototipe</t>
  </si>
  <si>
    <t>Membimbing Pustakawan dalam kajian kepustakawanan</t>
  </si>
  <si>
    <t>Laporan hasil pembimbingan Pustakawan dalam kajian kepustakawanan</t>
  </si>
  <si>
    <t>Menganalisis karya sistem kepustakawanan</t>
  </si>
  <si>
    <t>Naskah hasil analisi karya sistem kepustakawanan</t>
  </si>
  <si>
    <t>Memvalidasi rancangan standar di bidang perpustakaan</t>
  </si>
  <si>
    <t>Naskah rancangan standar di bidang perpustakaan yang telah divalidasi</t>
  </si>
  <si>
    <t>Mengadvokasi kebijakan di bidang perpustakaan lintas institusi atau pembuat kebijakan</t>
  </si>
  <si>
    <t>Laporan advokasi kebijakan di bidang perpustakaan lintas institusi atau pembuat kebijakan</t>
  </si>
  <si>
    <t>Menyusun rencana strategis di bidang perpustakaan</t>
  </si>
  <si>
    <t>Naskah rencana strategis di bidang perpustakaan</t>
  </si>
  <si>
    <t>Mengukur kinerja perpustakaan sesuai dengan standar</t>
  </si>
  <si>
    <t>Laporan hasil pengukuran kinerja perpustakaan sesuai standar</t>
  </si>
  <si>
    <t xml:space="preserve">Mengelola jejaring/kerja sama perpustakaan </t>
  </si>
  <si>
    <t xml:space="preserve">Laporan hasil kerja sama perpustakaaan </t>
  </si>
  <si>
    <r>
      <t xml:space="preserve">Memberikan layanan konsultasi riset kepada kelompok pemustaka kategori  </t>
    </r>
    <r>
      <rPr>
        <i/>
        <sz val="9"/>
        <color rgb="FF000000"/>
        <rFont val="Bookman Old Style"/>
        <family val="1"/>
      </rPr>
      <t>senior researcher</t>
    </r>
    <r>
      <rPr>
        <sz val="9"/>
        <color rgb="FF000000"/>
        <rFont val="Bookman Old Style"/>
        <family val="1"/>
      </rPr>
      <t xml:space="preserve"> bagi mahasiswa strata tiga</t>
    </r>
  </si>
  <si>
    <r>
      <t>Laporan layanan konsultasi riset kepada pemustaka kelompok</t>
    </r>
    <r>
      <rPr>
        <i/>
        <sz val="9"/>
        <color rgb="FF000000"/>
        <rFont val="Bookman Old Style"/>
        <family val="1"/>
      </rPr>
      <t xml:space="preserve"> senior researcher</t>
    </r>
    <r>
      <rPr>
        <sz val="9"/>
        <color rgb="FF000000"/>
        <rFont val="Bookman Old Style"/>
        <family val="1"/>
      </rPr>
      <t xml:space="preserve"> bagi mahasiswa strata tiga</t>
    </r>
  </si>
  <si>
    <t>Memberikan layanan informasi tren riset, ilmu pengetahuan dan teknologi sesuai dengan kebutuhan pemustaka</t>
  </si>
  <si>
    <t>Naskah hasil  tren riset, ilmu pengetahuan dan teknologi sesuai dengan kebutuhan pemustaka</t>
  </si>
  <si>
    <r>
      <t>Menyusun reviu</t>
    </r>
    <r>
      <rPr>
        <i/>
        <sz val="9"/>
        <color rgb="FF000000"/>
        <rFont val="Bookman Old Style"/>
        <family val="1"/>
      </rPr>
      <t xml:space="preserve"> </t>
    </r>
    <r>
      <rPr>
        <sz val="9"/>
        <color rgb="FF000000"/>
        <rFont val="Bookman Old Style"/>
        <family val="1"/>
      </rPr>
      <t>terhadap literatur bidang/subjek tertentu</t>
    </r>
  </si>
  <si>
    <t>Naskah hasil reviu terhadap literatur bidang/subjek tertentu</t>
  </si>
  <si>
    <t>Membuat informasi teknis topik tertentu</t>
  </si>
  <si>
    <t>Dokumen informasi teknis topik tertentu</t>
  </si>
  <si>
    <t>naskah informasi teknis</t>
  </si>
  <si>
    <t>Melakukan program literasi informasi tingkat IV</t>
  </si>
  <si>
    <t xml:space="preserve">Laporan pelaksanaan program literasi informasi tingkat IV </t>
  </si>
  <si>
    <t>laporan per poin</t>
  </si>
  <si>
    <t>melakukan riset kolaboratif sesuai bidang tugas</t>
  </si>
  <si>
    <t>laporan riset kolaboratif sesuai bidang tugas</t>
  </si>
  <si>
    <t>JENJANG : PUSTAKAWAN AHLI UTAMA</t>
  </si>
  <si>
    <t>JUMLAH KEBUTUHAN</t>
  </si>
  <si>
    <t>JUMLAH KEBUTUHAN PUSTAKAWAN AHLI PERTAMA</t>
  </si>
  <si>
    <t>Akb</t>
  </si>
  <si>
    <t>JUMLAH KEBUTUHAN PUSTAKAWAN AHLI MUDA</t>
  </si>
  <si>
    <t>JUMLAH KEBUTUHAN PUSTAKAWAN AHLI MADYA</t>
  </si>
  <si>
    <t>JUMLAH KEBUTUHAN PUSTAKAWAN AHLI UTAMA</t>
  </si>
  <si>
    <t>REKAPITULASI HASIL PENGHITUNGAN</t>
  </si>
  <si>
    <t>JABATAN</t>
  </si>
  <si>
    <t>HASIL PENGHITUNGAN ABK</t>
  </si>
  <si>
    <t>BEZETTING/ EKSISTING</t>
  </si>
  <si>
    <t>KEKURANGAN/ KELEBIHAN</t>
  </si>
  <si>
    <t>JUMLAH</t>
  </si>
  <si>
    <t>Pustakawan Ahli Pertama</t>
  </si>
  <si>
    <t>Pustakawan Ahli Muda</t>
  </si>
  <si>
    <t>Pustakawan Ahli Madya</t>
  </si>
  <si>
    <t>Pustakawan Ahli Utama</t>
  </si>
  <si>
    <t>ANALISIS BEBAN KERJA JABATAN FUNGSIONAL PUSTAKAWAN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</si>
</sst>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mbria"/>
      <family val="1"/>
    </font>
    <font>
      <i/>
      <sz val="9"/>
      <color rgb="FF000000"/>
      <name val="Bookman Old Style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Bookman Old Style"/>
      <family val="1"/>
    </font>
    <font>
      <b/>
      <sz val="9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wrapText="1"/>
    </xf>
    <xf numFmtId="164" fontId="2" fillId="3" borderId="10" xfId="1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/>
    <xf numFmtId="1" fontId="7" fillId="0" borderId="10" xfId="0" applyNumberFormat="1" applyFont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8" xfId="0" applyFont="1" applyBorder="1"/>
    <xf numFmtId="1" fontId="6" fillId="0" borderId="8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4" borderId="2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9" fillId="4" borderId="7" xfId="0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5</xdr:row>
      <xdr:rowOff>69850</xdr:rowOff>
    </xdr:from>
    <xdr:to>
      <xdr:col>8</xdr:col>
      <xdr:colOff>1003300</xdr:colOff>
      <xdr:row>5</xdr:row>
      <xdr:rowOff>400050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95284A-B562-D7CA-D980-730EEBB7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939800"/>
          <a:ext cx="85725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5</xdr:row>
      <xdr:rowOff>31750</xdr:rowOff>
    </xdr:from>
    <xdr:to>
      <xdr:col>8</xdr:col>
      <xdr:colOff>711200</xdr:colOff>
      <xdr:row>5</xdr:row>
      <xdr:rowOff>328627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D914E4-90C8-E09F-24D3-2464BF41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7050" y="1352550"/>
          <a:ext cx="577850" cy="296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107950</xdr:colOff>
      <xdr:row>5</xdr:row>
      <xdr:rowOff>25400</xdr:rowOff>
    </xdr:from>
    <xdr:to>
      <xdr:col>8</xdr:col>
      <xdr:colOff>698499</xdr:colOff>
      <xdr:row>5</xdr:row>
      <xdr:rowOff>349249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E76776-A1AE-11C4-5B7F-ED999762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568450"/>
          <a:ext cx="590549" cy="323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</xdr:colOff>
      <xdr:row>5</xdr:row>
      <xdr:rowOff>0</xdr:rowOff>
    </xdr:from>
    <xdr:to>
      <xdr:col>8</xdr:col>
      <xdr:colOff>622300</xdr:colOff>
      <xdr:row>5</xdr:row>
      <xdr:rowOff>317500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523F1C-C93C-344B-79B4-E41A8A93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2300" y="1422400"/>
          <a:ext cx="55245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3E9D7D-BD79-4EE9-BB5F-6178D3C3BE61}" name="Table1" displayName="Table1" ref="A4:E9" totalsRowShown="0" headerRowDxfId="8" headerRowBorderDxfId="7" tableBorderDxfId="6" totalsRowBorderDxfId="5">
  <autoFilter ref="A4:E9" xr:uid="{BD3E9D7D-BD79-4EE9-BB5F-6178D3C3BE61}"/>
  <tableColumns count="5">
    <tableColumn id="1" xr3:uid="{CB8C619E-EBC0-4150-B741-0662A254D954}" name="NO" dataDxfId="4"/>
    <tableColumn id="2" xr3:uid="{25D42E53-0232-4ADE-B376-BF8C6E9CC887}" name="JABATAN" dataDxfId="3"/>
    <tableColumn id="3" xr3:uid="{0B7D44BC-1783-49D2-9800-0BED43818BB4}" name="HASIL PENGHITUNGAN ABK" dataDxfId="2"/>
    <tableColumn id="4" xr3:uid="{AFDFF4B8-5075-4220-A681-289E40333E31}" name="BEZETTING/ EKSISTING" dataDxfId="1"/>
    <tableColumn id="5" xr3:uid="{EB5E32EE-509F-4C2E-A138-B76DEB5A9537}" name="KEKURANGAN/ KELEBIHAN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03A3-2285-4827-A93E-FE64192B9C95}">
  <sheetPr>
    <tabColor theme="4" tint="0.39997558519241921"/>
  </sheetPr>
  <dimension ref="A1:I24"/>
  <sheetViews>
    <sheetView view="pageBreakPreview" topLeftCell="A16" zoomScale="60" zoomScaleNormal="100" workbookViewId="0">
      <selection activeCell="I10" sqref="I10"/>
    </sheetView>
  </sheetViews>
  <sheetFormatPr defaultRowHeight="14.4" x14ac:dyDescent="0.3"/>
  <cols>
    <col min="2" max="3" width="22.88671875" customWidth="1"/>
    <col min="4" max="4" width="12.6640625" customWidth="1"/>
    <col min="5" max="5" width="11.109375" customWidth="1"/>
    <col min="6" max="6" width="13.21875" style="9" customWidth="1"/>
    <col min="7" max="7" width="16" customWidth="1"/>
    <col min="8" max="8" width="14.21875" hidden="1" customWidth="1"/>
    <col min="9" max="9" width="17.44140625" customWidth="1"/>
  </cols>
  <sheetData>
    <row r="1" spans="1:9" ht="18" x14ac:dyDescent="0.35">
      <c r="A1" s="37" t="s">
        <v>100</v>
      </c>
      <c r="B1" s="37"/>
      <c r="C1" s="37"/>
      <c r="D1" s="37"/>
      <c r="E1" s="37"/>
      <c r="F1" s="37"/>
      <c r="G1" s="37"/>
      <c r="H1" s="37"/>
      <c r="I1" s="37"/>
    </row>
    <row r="2" spans="1:9" ht="18" x14ac:dyDescent="0.35">
      <c r="A2" s="37" t="s">
        <v>101</v>
      </c>
      <c r="B2" s="37"/>
      <c r="C2" s="37"/>
      <c r="D2" s="37"/>
      <c r="E2" s="37"/>
      <c r="F2" s="37"/>
      <c r="G2" s="37"/>
      <c r="H2" s="37"/>
      <c r="I2" s="37"/>
    </row>
    <row r="3" spans="1:9" ht="18" x14ac:dyDescent="0.35">
      <c r="A3" s="37" t="s">
        <v>102</v>
      </c>
      <c r="B3" s="37"/>
      <c r="C3" s="37"/>
      <c r="D3" s="37"/>
      <c r="E3" s="37"/>
      <c r="F3" s="37"/>
      <c r="G3" s="37"/>
      <c r="H3" s="37"/>
      <c r="I3" s="37"/>
    </row>
    <row r="5" spans="1:9" ht="54" customHeight="1" x14ac:dyDescent="0.3">
      <c r="A5" s="44" t="s">
        <v>0</v>
      </c>
      <c r="B5" s="44" t="s">
        <v>1</v>
      </c>
      <c r="C5" s="44" t="s">
        <v>2</v>
      </c>
      <c r="D5" s="2" t="s">
        <v>3</v>
      </c>
      <c r="E5" s="2" t="s">
        <v>52</v>
      </c>
      <c r="F5" s="44" t="s">
        <v>4</v>
      </c>
      <c r="G5" s="44"/>
      <c r="H5" s="44" t="s">
        <v>5</v>
      </c>
      <c r="I5" s="2" t="s">
        <v>6</v>
      </c>
    </row>
    <row r="6" spans="1:9" s="1" customFormat="1" ht="38.549999999999997" customHeight="1" x14ac:dyDescent="0.3">
      <c r="A6" s="44"/>
      <c r="B6" s="44"/>
      <c r="C6" s="44"/>
      <c r="D6" s="3" t="s">
        <v>198</v>
      </c>
      <c r="E6" s="4" t="s">
        <v>8</v>
      </c>
      <c r="F6" s="45" t="s">
        <v>54</v>
      </c>
      <c r="G6" s="45"/>
      <c r="H6" s="44"/>
      <c r="I6" s="5"/>
    </row>
    <row r="7" spans="1:9" ht="24" x14ac:dyDescent="0.3">
      <c r="A7" s="2">
        <v>1</v>
      </c>
      <c r="B7" s="6" t="s">
        <v>10</v>
      </c>
      <c r="C7" s="6" t="s">
        <v>11</v>
      </c>
      <c r="D7" s="2">
        <v>3.0000000000000001E-3</v>
      </c>
      <c r="E7" s="2">
        <v>0.01</v>
      </c>
      <c r="F7" s="12">
        <v>10</v>
      </c>
      <c r="G7" s="13" t="s">
        <v>12</v>
      </c>
      <c r="H7" s="2" t="s">
        <v>13</v>
      </c>
      <c r="I7" s="4">
        <f>((D7/E7)*F7)/1250</f>
        <v>2.3999999999999998E-3</v>
      </c>
    </row>
    <row r="8" spans="1:9" ht="48" x14ac:dyDescent="0.3">
      <c r="A8" s="2">
        <v>2</v>
      </c>
      <c r="B8" s="6" t="s">
        <v>14</v>
      </c>
      <c r="C8" s="6" t="s">
        <v>15</v>
      </c>
      <c r="D8" s="2">
        <v>0.01</v>
      </c>
      <c r="E8" s="2">
        <v>0.01</v>
      </c>
      <c r="F8" s="12">
        <v>100</v>
      </c>
      <c r="G8" s="13" t="s">
        <v>16</v>
      </c>
      <c r="H8" s="2" t="s">
        <v>13</v>
      </c>
      <c r="I8" s="4">
        <f t="shared" ref="I8:I22" si="0">((D8/E8)*F8)/1250</f>
        <v>0.08</v>
      </c>
    </row>
    <row r="9" spans="1:9" ht="48" x14ac:dyDescent="0.3">
      <c r="A9" s="2">
        <v>3</v>
      </c>
      <c r="B9" s="6" t="s">
        <v>17</v>
      </c>
      <c r="C9" s="6" t="s">
        <v>18</v>
      </c>
      <c r="D9" s="2">
        <v>0.01</v>
      </c>
      <c r="E9" s="2">
        <v>0.01</v>
      </c>
      <c r="F9" s="12">
        <v>300</v>
      </c>
      <c r="G9" s="13" t="s">
        <v>53</v>
      </c>
      <c r="H9" s="2" t="s">
        <v>13</v>
      </c>
      <c r="I9" s="4">
        <f t="shared" si="0"/>
        <v>0.24</v>
      </c>
    </row>
    <row r="10" spans="1:9" ht="48" x14ac:dyDescent="0.3">
      <c r="A10" s="2">
        <v>4</v>
      </c>
      <c r="B10" s="6" t="s">
        <v>19</v>
      </c>
      <c r="C10" s="6" t="s">
        <v>20</v>
      </c>
      <c r="D10" s="2">
        <v>0.04</v>
      </c>
      <c r="E10" s="2">
        <v>0.01</v>
      </c>
      <c r="F10" s="12">
        <v>300</v>
      </c>
      <c r="G10" s="13" t="s">
        <v>12</v>
      </c>
      <c r="H10" s="2" t="s">
        <v>13</v>
      </c>
      <c r="I10" s="4">
        <f t="shared" si="0"/>
        <v>0.96</v>
      </c>
    </row>
    <row r="11" spans="1:9" ht="24" x14ac:dyDescent="0.3">
      <c r="A11" s="2">
        <v>5</v>
      </c>
      <c r="B11" s="6" t="s">
        <v>21</v>
      </c>
      <c r="C11" s="7" t="s">
        <v>22</v>
      </c>
      <c r="D11" s="2">
        <v>3.0000000000000001E-3</v>
      </c>
      <c r="E11" s="2">
        <v>0.01</v>
      </c>
      <c r="F11" s="12">
        <v>20000</v>
      </c>
      <c r="G11" s="13" t="s">
        <v>23</v>
      </c>
      <c r="H11" s="2" t="s">
        <v>13</v>
      </c>
      <c r="I11" s="4">
        <f t="shared" si="0"/>
        <v>4.8</v>
      </c>
    </row>
    <row r="12" spans="1:9" ht="36" x14ac:dyDescent="0.3">
      <c r="A12" s="2">
        <v>6</v>
      </c>
      <c r="B12" s="6" t="s">
        <v>24</v>
      </c>
      <c r="C12" s="7" t="s">
        <v>25</v>
      </c>
      <c r="D12" s="2">
        <v>4.0000000000000001E-3</v>
      </c>
      <c r="E12" s="2">
        <v>0.01</v>
      </c>
      <c r="F12" s="12">
        <v>20000</v>
      </c>
      <c r="G12" s="13" t="s">
        <v>23</v>
      </c>
      <c r="H12" s="2" t="s">
        <v>13</v>
      </c>
      <c r="I12" s="4">
        <f t="shared" si="0"/>
        <v>6.4</v>
      </c>
    </row>
    <row r="13" spans="1:9" ht="48" x14ac:dyDescent="0.3">
      <c r="A13" s="2">
        <v>7</v>
      </c>
      <c r="B13" s="6" t="s">
        <v>26</v>
      </c>
      <c r="C13" s="7" t="s">
        <v>27</v>
      </c>
      <c r="D13" s="3">
        <v>0.25</v>
      </c>
      <c r="E13" s="2">
        <v>0.01</v>
      </c>
      <c r="F13" s="12">
        <v>200</v>
      </c>
      <c r="G13" s="13" t="s">
        <v>16</v>
      </c>
      <c r="H13" s="2" t="s">
        <v>13</v>
      </c>
      <c r="I13" s="4">
        <f t="shared" si="0"/>
        <v>4</v>
      </c>
    </row>
    <row r="14" spans="1:9" ht="24" x14ac:dyDescent="0.3">
      <c r="A14" s="2">
        <v>8</v>
      </c>
      <c r="B14" s="6" t="s">
        <v>28</v>
      </c>
      <c r="C14" s="6" t="s">
        <v>29</v>
      </c>
      <c r="D14" s="2">
        <v>0.05</v>
      </c>
      <c r="E14" s="2">
        <v>0.01</v>
      </c>
      <c r="F14" s="12">
        <v>200</v>
      </c>
      <c r="G14" s="13" t="s">
        <v>16</v>
      </c>
      <c r="H14" s="2" t="s">
        <v>13</v>
      </c>
      <c r="I14" s="4">
        <f t="shared" si="0"/>
        <v>0.8</v>
      </c>
    </row>
    <row r="15" spans="1:9" ht="48" x14ac:dyDescent="0.3">
      <c r="A15" s="2">
        <v>9</v>
      </c>
      <c r="B15" s="6" t="s">
        <v>30</v>
      </c>
      <c r="C15" s="6" t="s">
        <v>31</v>
      </c>
      <c r="D15" s="3">
        <v>0.11</v>
      </c>
      <c r="E15" s="2">
        <v>0.01</v>
      </c>
      <c r="F15" s="12">
        <v>50</v>
      </c>
      <c r="G15" s="13" t="s">
        <v>16</v>
      </c>
      <c r="H15" s="2" t="s">
        <v>13</v>
      </c>
      <c r="I15" s="4">
        <f t="shared" si="0"/>
        <v>0.44</v>
      </c>
    </row>
    <row r="16" spans="1:9" ht="36" x14ac:dyDescent="0.3">
      <c r="A16" s="2">
        <v>10</v>
      </c>
      <c r="B16" s="6" t="s">
        <v>32</v>
      </c>
      <c r="C16" s="6" t="s">
        <v>33</v>
      </c>
      <c r="D16" s="3">
        <v>0.01</v>
      </c>
      <c r="E16" s="2">
        <v>0.01</v>
      </c>
      <c r="F16" s="12">
        <v>10</v>
      </c>
      <c r="G16" s="13" t="s">
        <v>16</v>
      </c>
      <c r="H16" s="2" t="s">
        <v>13</v>
      </c>
      <c r="I16" s="4">
        <f t="shared" si="0"/>
        <v>8.0000000000000002E-3</v>
      </c>
    </row>
    <row r="17" spans="1:9" ht="84" x14ac:dyDescent="0.3">
      <c r="A17" s="2">
        <v>11</v>
      </c>
      <c r="B17" s="6" t="s">
        <v>34</v>
      </c>
      <c r="C17" s="6" t="s">
        <v>35</v>
      </c>
      <c r="D17" s="2">
        <v>0.03</v>
      </c>
      <c r="E17" s="2">
        <v>0.01</v>
      </c>
      <c r="F17" s="12">
        <v>60</v>
      </c>
      <c r="G17" s="13" t="s">
        <v>16</v>
      </c>
      <c r="H17" s="2" t="s">
        <v>13</v>
      </c>
      <c r="I17" s="4">
        <f t="shared" si="0"/>
        <v>0.14399999999999999</v>
      </c>
    </row>
    <row r="18" spans="1:9" ht="24" x14ac:dyDescent="0.3">
      <c r="A18" s="2">
        <v>12</v>
      </c>
      <c r="B18" s="6" t="s">
        <v>36</v>
      </c>
      <c r="C18" s="6" t="s">
        <v>37</v>
      </c>
      <c r="D18" s="3">
        <v>0.22</v>
      </c>
      <c r="E18" s="2">
        <v>0.01</v>
      </c>
      <c r="F18" s="12">
        <v>200</v>
      </c>
      <c r="G18" s="13" t="s">
        <v>38</v>
      </c>
      <c r="H18" s="2" t="s">
        <v>13</v>
      </c>
      <c r="I18" s="4">
        <f t="shared" si="0"/>
        <v>3.52</v>
      </c>
    </row>
    <row r="19" spans="1:9" ht="36" x14ac:dyDescent="0.3">
      <c r="A19" s="2">
        <v>13</v>
      </c>
      <c r="B19" s="6" t="s">
        <v>39</v>
      </c>
      <c r="C19" s="6" t="s">
        <v>40</v>
      </c>
      <c r="D19" s="2">
        <v>0.05</v>
      </c>
      <c r="E19" s="2">
        <v>0.01</v>
      </c>
      <c r="F19" s="12">
        <v>1000</v>
      </c>
      <c r="G19" s="13" t="s">
        <v>41</v>
      </c>
      <c r="H19" s="2" t="s">
        <v>13</v>
      </c>
      <c r="I19" s="4">
        <f t="shared" si="0"/>
        <v>4</v>
      </c>
    </row>
    <row r="20" spans="1:9" ht="36" x14ac:dyDescent="0.3">
      <c r="A20" s="2">
        <v>14</v>
      </c>
      <c r="B20" s="6" t="s">
        <v>42</v>
      </c>
      <c r="C20" s="7" t="s">
        <v>43</v>
      </c>
      <c r="D20" s="2">
        <v>7.0000000000000007E-2</v>
      </c>
      <c r="E20" s="2">
        <v>0.01</v>
      </c>
      <c r="F20" s="12">
        <v>50</v>
      </c>
      <c r="G20" s="13" t="s">
        <v>44</v>
      </c>
      <c r="H20" s="2" t="s">
        <v>13</v>
      </c>
      <c r="I20" s="4">
        <f t="shared" si="0"/>
        <v>0.28000000000000003</v>
      </c>
    </row>
    <row r="21" spans="1:9" ht="36" x14ac:dyDescent="0.3">
      <c r="A21" s="2">
        <v>15</v>
      </c>
      <c r="B21" s="6" t="s">
        <v>45</v>
      </c>
      <c r="C21" s="6" t="s">
        <v>46</v>
      </c>
      <c r="D21" s="3">
        <v>0.13</v>
      </c>
      <c r="E21" s="2">
        <v>0.01</v>
      </c>
      <c r="F21" s="12">
        <v>25</v>
      </c>
      <c r="G21" s="13" t="s">
        <v>16</v>
      </c>
      <c r="H21" s="2" t="s">
        <v>13</v>
      </c>
      <c r="I21" s="4">
        <f t="shared" si="0"/>
        <v>0.26</v>
      </c>
    </row>
    <row r="22" spans="1:9" ht="36" x14ac:dyDescent="0.3">
      <c r="A22" s="2">
        <v>16</v>
      </c>
      <c r="B22" s="6" t="s">
        <v>47</v>
      </c>
      <c r="C22" s="6" t="s">
        <v>48</v>
      </c>
      <c r="D22" s="3">
        <v>0.11</v>
      </c>
      <c r="E22" s="2">
        <v>0.01</v>
      </c>
      <c r="F22" s="12">
        <v>6</v>
      </c>
      <c r="G22" s="13" t="s">
        <v>49</v>
      </c>
      <c r="H22" s="2" t="s">
        <v>13</v>
      </c>
      <c r="I22" s="4">
        <f t="shared" si="0"/>
        <v>5.28E-2</v>
      </c>
    </row>
    <row r="23" spans="1:9" x14ac:dyDescent="0.3">
      <c r="A23" s="38" t="s">
        <v>197</v>
      </c>
      <c r="B23" s="39"/>
      <c r="C23" s="39"/>
      <c r="D23" s="39"/>
      <c r="E23" s="39"/>
      <c r="F23" s="39"/>
      <c r="G23" s="40"/>
      <c r="H23" s="14" t="s">
        <v>50</v>
      </c>
      <c r="I23" s="15">
        <f>SUM(I7:I22)</f>
        <v>25.987200000000001</v>
      </c>
    </row>
    <row r="24" spans="1:9" x14ac:dyDescent="0.3">
      <c r="A24" s="41"/>
      <c r="B24" s="42"/>
      <c r="C24" s="42"/>
      <c r="D24" s="42"/>
      <c r="E24" s="42"/>
      <c r="F24" s="42"/>
      <c r="G24" s="43"/>
      <c r="H24" s="14" t="s">
        <v>196</v>
      </c>
      <c r="I24" s="16">
        <f>I23</f>
        <v>25.987200000000001</v>
      </c>
    </row>
  </sheetData>
  <mergeCells count="10">
    <mergeCell ref="A1:I1"/>
    <mergeCell ref="A2:I2"/>
    <mergeCell ref="A3:I3"/>
    <mergeCell ref="A23:G24"/>
    <mergeCell ref="F5:G5"/>
    <mergeCell ref="H5:H6"/>
    <mergeCell ref="F6:G6"/>
    <mergeCell ref="A5:A6"/>
    <mergeCell ref="B5:B6"/>
    <mergeCell ref="C5:C6"/>
  </mergeCells>
  <pageMargins left="0.7" right="0.7" top="0.75" bottom="0.75" header="0.3" footer="0.3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8E613-9748-48D3-96C0-98715B4B2859}">
  <sheetPr>
    <tabColor theme="5" tint="-0.249977111117893"/>
  </sheetPr>
  <dimension ref="A1:I27"/>
  <sheetViews>
    <sheetView tabSelected="1" view="pageBreakPreview" topLeftCell="A19" zoomScale="60" zoomScaleNormal="100" workbookViewId="0">
      <selection activeCell="E30" sqref="E30"/>
    </sheetView>
  </sheetViews>
  <sheetFormatPr defaultRowHeight="14.4" x14ac:dyDescent="0.3"/>
  <cols>
    <col min="2" max="3" width="22.88671875" customWidth="1"/>
    <col min="4" max="4" width="11.77734375" customWidth="1"/>
    <col min="5" max="5" width="12.6640625" customWidth="1"/>
    <col min="6" max="6" width="11.77734375" style="10" customWidth="1"/>
    <col min="7" max="7" width="15.109375" customWidth="1"/>
    <col min="8" max="8" width="12.21875" hidden="1" customWidth="1"/>
    <col min="9" max="9" width="16.6640625" customWidth="1"/>
  </cols>
  <sheetData>
    <row r="1" spans="1:9" ht="18" x14ac:dyDescent="0.35">
      <c r="A1" s="37" t="s">
        <v>100</v>
      </c>
      <c r="B1" s="37"/>
      <c r="C1" s="37"/>
      <c r="D1" s="37"/>
      <c r="E1" s="37"/>
      <c r="F1" s="37"/>
      <c r="G1" s="37"/>
      <c r="H1" s="37"/>
      <c r="I1" s="37"/>
    </row>
    <row r="2" spans="1:9" ht="18" x14ac:dyDescent="0.35">
      <c r="A2" s="37" t="s">
        <v>101</v>
      </c>
      <c r="B2" s="37"/>
      <c r="C2" s="37"/>
      <c r="D2" s="37"/>
      <c r="E2" s="37"/>
      <c r="F2" s="37"/>
      <c r="G2" s="37"/>
      <c r="H2" s="37"/>
      <c r="I2" s="37"/>
    </row>
    <row r="3" spans="1:9" ht="18" x14ac:dyDescent="0.35">
      <c r="A3" s="37" t="s">
        <v>103</v>
      </c>
      <c r="B3" s="37"/>
      <c r="C3" s="37"/>
      <c r="D3" s="37"/>
      <c r="E3" s="37"/>
      <c r="F3" s="37"/>
      <c r="G3" s="37"/>
      <c r="H3" s="37"/>
      <c r="I3" s="37"/>
    </row>
    <row r="5" spans="1:9" ht="54" customHeight="1" x14ac:dyDescent="0.3">
      <c r="A5" s="44" t="s">
        <v>0</v>
      </c>
      <c r="B5" s="44" t="s">
        <v>1</v>
      </c>
      <c r="C5" s="44" t="s">
        <v>2</v>
      </c>
      <c r="D5" s="2" t="s">
        <v>3</v>
      </c>
      <c r="E5" s="2" t="s">
        <v>52</v>
      </c>
      <c r="F5" s="44" t="s">
        <v>55</v>
      </c>
      <c r="G5" s="44"/>
      <c r="H5" s="44" t="s">
        <v>5</v>
      </c>
      <c r="I5" s="2" t="s">
        <v>6</v>
      </c>
    </row>
    <row r="6" spans="1:9" ht="28.5" customHeight="1" x14ac:dyDescent="0.3">
      <c r="A6" s="44"/>
      <c r="B6" s="44"/>
      <c r="C6" s="44"/>
      <c r="D6" s="2" t="s">
        <v>7</v>
      </c>
      <c r="E6" s="4" t="s">
        <v>56</v>
      </c>
      <c r="F6" s="44" t="s">
        <v>9</v>
      </c>
      <c r="G6" s="44"/>
      <c r="H6" s="44"/>
      <c r="I6" s="8"/>
    </row>
    <row r="7" spans="1:9" ht="36" x14ac:dyDescent="0.3">
      <c r="A7" s="2">
        <v>1</v>
      </c>
      <c r="B7" s="6" t="s">
        <v>57</v>
      </c>
      <c r="C7" s="6" t="s">
        <v>58</v>
      </c>
      <c r="D7" s="2">
        <v>1.1000000000000001</v>
      </c>
      <c r="E7" s="2">
        <v>0.02</v>
      </c>
      <c r="F7" s="12">
        <v>10</v>
      </c>
      <c r="G7" s="17" t="s">
        <v>16</v>
      </c>
      <c r="H7" s="2" t="s">
        <v>59</v>
      </c>
      <c r="I7" s="4">
        <f>((D7/E7)*F7)/1250</f>
        <v>0.44</v>
      </c>
    </row>
    <row r="8" spans="1:9" ht="24" x14ac:dyDescent="0.3">
      <c r="A8" s="2">
        <v>2</v>
      </c>
      <c r="B8" s="6" t="s">
        <v>60</v>
      </c>
      <c r="C8" s="6" t="s">
        <v>61</v>
      </c>
      <c r="D8" s="2">
        <v>8.0000000000000002E-3</v>
      </c>
      <c r="E8" s="2">
        <v>0.02</v>
      </c>
      <c r="F8" s="12">
        <v>1000</v>
      </c>
      <c r="G8" s="17" t="s">
        <v>12</v>
      </c>
      <c r="H8" s="2" t="s">
        <v>59</v>
      </c>
      <c r="I8" s="4">
        <f t="shared" ref="I8:I25" si="0">((D8/E8)*F8)/1250</f>
        <v>0.32</v>
      </c>
    </row>
    <row r="9" spans="1:9" ht="24" x14ac:dyDescent="0.3">
      <c r="A9" s="2">
        <v>3</v>
      </c>
      <c r="B9" s="6" t="s">
        <v>62</v>
      </c>
      <c r="C9" s="6" t="s">
        <v>63</v>
      </c>
      <c r="D9" s="2">
        <v>0.55000000000000004</v>
      </c>
      <c r="E9" s="2">
        <v>0.02</v>
      </c>
      <c r="F9" s="12">
        <v>24</v>
      </c>
      <c r="G9" s="17" t="s">
        <v>16</v>
      </c>
      <c r="H9" s="2" t="s">
        <v>59</v>
      </c>
      <c r="I9" s="4">
        <f t="shared" si="0"/>
        <v>0.52800000000000002</v>
      </c>
    </row>
    <row r="10" spans="1:9" ht="48" x14ac:dyDescent="0.3">
      <c r="A10" s="2">
        <v>4</v>
      </c>
      <c r="B10" s="6" t="s">
        <v>64</v>
      </c>
      <c r="C10" s="6" t="s">
        <v>65</v>
      </c>
      <c r="D10" s="2">
        <v>0.04</v>
      </c>
      <c r="E10" s="2">
        <v>0.02</v>
      </c>
      <c r="F10" s="12">
        <v>600</v>
      </c>
      <c r="G10" s="17" t="s">
        <v>104</v>
      </c>
      <c r="H10" s="2" t="s">
        <v>59</v>
      </c>
      <c r="I10" s="4">
        <f t="shared" si="0"/>
        <v>0.96</v>
      </c>
    </row>
    <row r="11" spans="1:9" ht="48" x14ac:dyDescent="0.3">
      <c r="A11" s="2">
        <v>5</v>
      </c>
      <c r="B11" s="6" t="s">
        <v>66</v>
      </c>
      <c r="C11" s="6" t="s">
        <v>67</v>
      </c>
      <c r="D11" s="3">
        <v>8.5999999999999993E-2</v>
      </c>
      <c r="E11" s="2">
        <v>0.02</v>
      </c>
      <c r="F11" s="12">
        <v>400</v>
      </c>
      <c r="G11" s="17" t="s">
        <v>12</v>
      </c>
      <c r="H11" s="2" t="s">
        <v>59</v>
      </c>
      <c r="I11" s="4">
        <f t="shared" si="0"/>
        <v>1.3759999999999999</v>
      </c>
    </row>
    <row r="12" spans="1:9" ht="24" x14ac:dyDescent="0.3">
      <c r="A12" s="2">
        <v>6</v>
      </c>
      <c r="B12" s="6" t="s">
        <v>68</v>
      </c>
      <c r="C12" s="6" t="s">
        <v>69</v>
      </c>
      <c r="D12" s="3">
        <v>1.4</v>
      </c>
      <c r="E12" s="2">
        <v>0.02</v>
      </c>
      <c r="F12" s="12">
        <v>6</v>
      </c>
      <c r="G12" s="17" t="s">
        <v>44</v>
      </c>
      <c r="H12" s="2" t="s">
        <v>59</v>
      </c>
      <c r="I12" s="4">
        <f t="shared" si="0"/>
        <v>0.33600000000000002</v>
      </c>
    </row>
    <row r="13" spans="1:9" ht="36" x14ac:dyDescent="0.3">
      <c r="A13" s="2">
        <v>7</v>
      </c>
      <c r="B13" s="6" t="s">
        <v>70</v>
      </c>
      <c r="C13" s="6" t="s">
        <v>71</v>
      </c>
      <c r="D13" s="3">
        <v>8.1000000000000003E-2</v>
      </c>
      <c r="E13" s="2">
        <v>0.02</v>
      </c>
      <c r="F13" s="12">
        <v>500</v>
      </c>
      <c r="G13" s="17" t="s">
        <v>12</v>
      </c>
      <c r="H13" s="2" t="s">
        <v>59</v>
      </c>
      <c r="I13" s="4">
        <f t="shared" si="0"/>
        <v>1.62</v>
      </c>
    </row>
    <row r="14" spans="1:9" ht="36" x14ac:dyDescent="0.3">
      <c r="A14" s="2">
        <v>8</v>
      </c>
      <c r="B14" s="6" t="s">
        <v>72</v>
      </c>
      <c r="C14" s="6" t="s">
        <v>73</v>
      </c>
      <c r="D14" s="3">
        <v>0.4</v>
      </c>
      <c r="E14" s="2">
        <v>0.02</v>
      </c>
      <c r="F14" s="12">
        <v>24</v>
      </c>
      <c r="G14" s="17" t="s">
        <v>16</v>
      </c>
      <c r="H14" s="2" t="s">
        <v>59</v>
      </c>
      <c r="I14" s="4">
        <f t="shared" si="0"/>
        <v>0.38400000000000001</v>
      </c>
    </row>
    <row r="15" spans="1:9" ht="24" x14ac:dyDescent="0.3">
      <c r="A15" s="2">
        <v>9</v>
      </c>
      <c r="B15" s="6" t="s">
        <v>74</v>
      </c>
      <c r="C15" s="6" t="s">
        <v>75</v>
      </c>
      <c r="D15" s="2">
        <v>0.1</v>
      </c>
      <c r="E15" s="2">
        <v>0.02</v>
      </c>
      <c r="F15" s="12">
        <v>60</v>
      </c>
      <c r="G15" s="17" t="s">
        <v>76</v>
      </c>
      <c r="H15" s="2" t="s">
        <v>59</v>
      </c>
      <c r="I15" s="4">
        <f t="shared" si="0"/>
        <v>0.24</v>
      </c>
    </row>
    <row r="16" spans="1:9" ht="48" x14ac:dyDescent="0.3">
      <c r="A16" s="2">
        <v>10</v>
      </c>
      <c r="B16" s="6" t="s">
        <v>77</v>
      </c>
      <c r="C16" s="6" t="s">
        <v>78</v>
      </c>
      <c r="D16" s="2">
        <v>3</v>
      </c>
      <c r="E16" s="2">
        <v>0.02</v>
      </c>
      <c r="F16" s="12">
        <v>5</v>
      </c>
      <c r="G16" s="17" t="s">
        <v>44</v>
      </c>
      <c r="H16" s="2" t="s">
        <v>59</v>
      </c>
      <c r="I16" s="4">
        <f t="shared" si="0"/>
        <v>0.6</v>
      </c>
    </row>
    <row r="17" spans="1:9" ht="48" x14ac:dyDescent="0.3">
      <c r="A17" s="2">
        <v>11</v>
      </c>
      <c r="B17" s="6" t="s">
        <v>79</v>
      </c>
      <c r="C17" s="6" t="s">
        <v>80</v>
      </c>
      <c r="D17" s="2">
        <v>0.5</v>
      </c>
      <c r="E17" s="2">
        <v>0.02</v>
      </c>
      <c r="F17" s="12">
        <v>200</v>
      </c>
      <c r="G17" s="17" t="s">
        <v>16</v>
      </c>
      <c r="H17" s="2" t="s">
        <v>59</v>
      </c>
      <c r="I17" s="4">
        <f t="shared" si="0"/>
        <v>4</v>
      </c>
    </row>
    <row r="18" spans="1:9" ht="36" x14ac:dyDescent="0.3">
      <c r="A18" s="2">
        <v>12</v>
      </c>
      <c r="B18" s="6" t="s">
        <v>81</v>
      </c>
      <c r="C18" s="6" t="s">
        <v>82</v>
      </c>
      <c r="D18" s="2">
        <v>0.6</v>
      </c>
      <c r="E18" s="2">
        <v>0.02</v>
      </c>
      <c r="F18" s="12">
        <v>100</v>
      </c>
      <c r="G18" s="17" t="s">
        <v>16</v>
      </c>
      <c r="H18" s="2" t="s">
        <v>59</v>
      </c>
      <c r="I18" s="4">
        <f t="shared" si="0"/>
        <v>2.4</v>
      </c>
    </row>
    <row r="19" spans="1:9" ht="24" x14ac:dyDescent="0.3">
      <c r="A19" s="2">
        <v>13</v>
      </c>
      <c r="B19" s="6" t="s">
        <v>83</v>
      </c>
      <c r="C19" s="6" t="s">
        <v>84</v>
      </c>
      <c r="D19" s="3">
        <v>0.08</v>
      </c>
      <c r="E19" s="2">
        <v>0.02</v>
      </c>
      <c r="F19" s="12">
        <v>200</v>
      </c>
      <c r="G19" s="17" t="s">
        <v>16</v>
      </c>
      <c r="H19" s="2" t="s">
        <v>59</v>
      </c>
      <c r="I19" s="4">
        <f t="shared" si="0"/>
        <v>0.64</v>
      </c>
    </row>
    <row r="20" spans="1:9" ht="36" x14ac:dyDescent="0.3">
      <c r="A20" s="2">
        <v>14</v>
      </c>
      <c r="B20" s="6" t="s">
        <v>85</v>
      </c>
      <c r="C20" s="6" t="s">
        <v>86</v>
      </c>
      <c r="D20" s="3">
        <v>0.04</v>
      </c>
      <c r="E20" s="2">
        <v>0.02</v>
      </c>
      <c r="F20" s="12">
        <v>200</v>
      </c>
      <c r="G20" s="17" t="s">
        <v>99</v>
      </c>
      <c r="H20" s="2" t="s">
        <v>59</v>
      </c>
      <c r="I20" s="4">
        <f t="shared" si="0"/>
        <v>0.32</v>
      </c>
    </row>
    <row r="21" spans="1:9" ht="72" x14ac:dyDescent="0.3">
      <c r="A21" s="2">
        <v>15</v>
      </c>
      <c r="B21" s="6" t="s">
        <v>87</v>
      </c>
      <c r="C21" s="6" t="s">
        <v>88</v>
      </c>
      <c r="D21" s="2">
        <v>0.06</v>
      </c>
      <c r="E21" s="2">
        <v>0.02</v>
      </c>
      <c r="F21" s="12">
        <v>200</v>
      </c>
      <c r="G21" s="17" t="s">
        <v>16</v>
      </c>
      <c r="H21" s="2" t="s">
        <v>59</v>
      </c>
      <c r="I21" s="4">
        <f t="shared" si="0"/>
        <v>0.48</v>
      </c>
    </row>
    <row r="22" spans="1:9" ht="48" x14ac:dyDescent="0.3">
      <c r="A22" s="2">
        <v>16</v>
      </c>
      <c r="B22" s="6" t="s">
        <v>89</v>
      </c>
      <c r="C22" s="6" t="s">
        <v>90</v>
      </c>
      <c r="D22" s="2">
        <v>1.1000000000000001</v>
      </c>
      <c r="E22" s="2">
        <v>0.02</v>
      </c>
      <c r="F22" s="12">
        <v>10</v>
      </c>
      <c r="G22" s="17" t="s">
        <v>44</v>
      </c>
      <c r="H22" s="2" t="s">
        <v>59</v>
      </c>
      <c r="I22" s="4">
        <f t="shared" si="0"/>
        <v>0.44</v>
      </c>
    </row>
    <row r="23" spans="1:9" ht="36" x14ac:dyDescent="0.3">
      <c r="A23" s="2">
        <v>17</v>
      </c>
      <c r="B23" s="6" t="s">
        <v>91</v>
      </c>
      <c r="C23" s="6" t="s">
        <v>92</v>
      </c>
      <c r="D23" s="3">
        <v>0.5</v>
      </c>
      <c r="E23" s="2">
        <v>0.02</v>
      </c>
      <c r="F23" s="12">
        <v>50</v>
      </c>
      <c r="G23" s="17" t="s">
        <v>93</v>
      </c>
      <c r="H23" s="2" t="s">
        <v>59</v>
      </c>
      <c r="I23" s="4">
        <f t="shared" si="0"/>
        <v>1</v>
      </c>
    </row>
    <row r="24" spans="1:9" ht="24" x14ac:dyDescent="0.3">
      <c r="A24" s="2">
        <v>18</v>
      </c>
      <c r="B24" s="6" t="s">
        <v>94</v>
      </c>
      <c r="C24" s="6" t="s">
        <v>95</v>
      </c>
      <c r="D24" s="3">
        <v>0.2</v>
      </c>
      <c r="E24" s="2">
        <v>0.02</v>
      </c>
      <c r="F24" s="12">
        <v>300</v>
      </c>
      <c r="G24" s="17" t="s">
        <v>44</v>
      </c>
      <c r="H24" s="2" t="s">
        <v>59</v>
      </c>
      <c r="I24" s="4">
        <f t="shared" si="0"/>
        <v>2.4</v>
      </c>
    </row>
    <row r="25" spans="1:9" ht="36" x14ac:dyDescent="0.3">
      <c r="A25" s="2">
        <v>19</v>
      </c>
      <c r="B25" s="6" t="s">
        <v>96</v>
      </c>
      <c r="C25" s="6" t="s">
        <v>97</v>
      </c>
      <c r="D25" s="3">
        <v>0.24</v>
      </c>
      <c r="E25" s="2">
        <v>0.02</v>
      </c>
      <c r="F25" s="12">
        <v>7</v>
      </c>
      <c r="G25" s="17" t="s">
        <v>98</v>
      </c>
      <c r="H25" s="2" t="s">
        <v>59</v>
      </c>
      <c r="I25" s="4">
        <f t="shared" si="0"/>
        <v>6.7199999999999996E-2</v>
      </c>
    </row>
    <row r="26" spans="1:9" x14ac:dyDescent="0.3">
      <c r="A26" s="46" t="s">
        <v>199</v>
      </c>
      <c r="B26" s="47"/>
      <c r="C26" s="47"/>
      <c r="D26" s="47"/>
      <c r="E26" s="47"/>
      <c r="F26" s="47"/>
      <c r="G26" s="48"/>
      <c r="H26" s="18" t="s">
        <v>50</v>
      </c>
      <c r="I26" s="19">
        <f>SUM(I7:I25)</f>
        <v>18.551200000000001</v>
      </c>
    </row>
    <row r="27" spans="1:9" x14ac:dyDescent="0.3">
      <c r="A27" s="49"/>
      <c r="B27" s="50"/>
      <c r="C27" s="50"/>
      <c r="D27" s="50"/>
      <c r="E27" s="50"/>
      <c r="F27" s="50"/>
      <c r="G27" s="51"/>
      <c r="H27" s="18" t="s">
        <v>51</v>
      </c>
      <c r="I27" s="20">
        <f>I26</f>
        <v>18.551200000000001</v>
      </c>
    </row>
  </sheetData>
  <mergeCells count="10">
    <mergeCell ref="A1:I1"/>
    <mergeCell ref="A2:I2"/>
    <mergeCell ref="A3:I3"/>
    <mergeCell ref="A26:G27"/>
    <mergeCell ref="H5:H6"/>
    <mergeCell ref="F6:G6"/>
    <mergeCell ref="A5:A6"/>
    <mergeCell ref="B5:B6"/>
    <mergeCell ref="C5:C6"/>
    <mergeCell ref="F5:G5"/>
  </mergeCells>
  <pageMargins left="0.7" right="0.7" top="0.75" bottom="0.75" header="0.3" footer="0.3"/>
  <pageSetup paperSize="9" scale="71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5854-1421-469C-AAB5-5C23E3650020}">
  <sheetPr>
    <tabColor rgb="FFFF0000"/>
  </sheetPr>
  <dimension ref="A1:K30"/>
  <sheetViews>
    <sheetView view="pageBreakPreview" zoomScale="60" zoomScaleNormal="100" workbookViewId="0">
      <selection activeCell="I28" sqref="I28"/>
    </sheetView>
  </sheetViews>
  <sheetFormatPr defaultRowHeight="14.4" x14ac:dyDescent="0.3"/>
  <cols>
    <col min="2" max="2" width="22.88671875" style="11" customWidth="1"/>
    <col min="3" max="3" width="22.88671875" customWidth="1"/>
    <col min="4" max="4" width="14.6640625" customWidth="1"/>
    <col min="5" max="5" width="11.109375" customWidth="1"/>
    <col min="6" max="6" width="11" customWidth="1"/>
    <col min="7" max="7" width="13.21875" customWidth="1"/>
    <col min="8" max="8" width="10.44140625" hidden="1" customWidth="1"/>
    <col min="9" max="9" width="13.6640625" customWidth="1"/>
  </cols>
  <sheetData>
    <row r="1" spans="1:11" ht="18" x14ac:dyDescent="0.35">
      <c r="A1" s="37" t="s">
        <v>100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8" x14ac:dyDescent="0.35">
      <c r="A2" s="37" t="s">
        <v>101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8" x14ac:dyDescent="0.35">
      <c r="A3" s="37" t="s">
        <v>154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5" spans="1:11" ht="63.45" customHeight="1" x14ac:dyDescent="0.3">
      <c r="A5" s="44" t="s">
        <v>0</v>
      </c>
      <c r="B5" s="44" t="s">
        <v>1</v>
      </c>
      <c r="C5" s="44" t="s">
        <v>2</v>
      </c>
      <c r="D5" s="2" t="s">
        <v>3</v>
      </c>
      <c r="E5" s="2" t="s">
        <v>52</v>
      </c>
      <c r="F5" s="44" t="s">
        <v>4</v>
      </c>
      <c r="G5" s="44"/>
      <c r="H5" s="44" t="s">
        <v>5</v>
      </c>
      <c r="I5" s="2" t="s">
        <v>6</v>
      </c>
    </row>
    <row r="6" spans="1:11" ht="28.05" customHeight="1" x14ac:dyDescent="0.3">
      <c r="A6" s="44"/>
      <c r="B6" s="44"/>
      <c r="C6" s="44"/>
      <c r="D6" s="2" t="s">
        <v>7</v>
      </c>
      <c r="E6" s="4" t="s">
        <v>56</v>
      </c>
      <c r="F6" s="44" t="s">
        <v>9</v>
      </c>
      <c r="G6" s="44"/>
      <c r="H6" s="44"/>
      <c r="I6" s="8"/>
    </row>
    <row r="7" spans="1:11" ht="24" x14ac:dyDescent="0.3">
      <c r="A7" s="2">
        <v>1</v>
      </c>
      <c r="B7" s="6" t="s">
        <v>105</v>
      </c>
      <c r="C7" s="6" t="s">
        <v>106</v>
      </c>
      <c r="D7" s="2">
        <v>2.1</v>
      </c>
      <c r="E7" s="2">
        <v>0.03</v>
      </c>
      <c r="F7" s="21">
        <v>2</v>
      </c>
      <c r="G7" s="13" t="s">
        <v>16</v>
      </c>
      <c r="H7" s="2" t="s">
        <v>107</v>
      </c>
      <c r="I7" s="2">
        <f>((D7/E7)*F7)/1250</f>
        <v>0.112</v>
      </c>
    </row>
    <row r="8" spans="1:11" ht="36" x14ac:dyDescent="0.3">
      <c r="A8" s="2">
        <v>2</v>
      </c>
      <c r="B8" s="6" t="s">
        <v>108</v>
      </c>
      <c r="C8" s="6" t="s">
        <v>109</v>
      </c>
      <c r="D8" s="2">
        <v>0.51</v>
      </c>
      <c r="E8" s="2">
        <v>0.03</v>
      </c>
      <c r="F8" s="21">
        <v>20</v>
      </c>
      <c r="G8" s="13" t="s">
        <v>16</v>
      </c>
      <c r="H8" s="2" t="s">
        <v>107</v>
      </c>
      <c r="I8" s="2">
        <f t="shared" ref="I8:I28" si="0">((D8/E8)*F8)/1250</f>
        <v>0.27200000000000002</v>
      </c>
    </row>
    <row r="9" spans="1:11" ht="72" x14ac:dyDescent="0.3">
      <c r="A9" s="2">
        <v>3</v>
      </c>
      <c r="B9" s="6" t="s">
        <v>110</v>
      </c>
      <c r="C9" s="6" t="s">
        <v>111</v>
      </c>
      <c r="D9" s="2">
        <v>0.75</v>
      </c>
      <c r="E9" s="2">
        <v>0.03</v>
      </c>
      <c r="F9" s="21">
        <v>100</v>
      </c>
      <c r="G9" s="13" t="s">
        <v>112</v>
      </c>
      <c r="H9" s="2" t="s">
        <v>107</v>
      </c>
      <c r="I9" s="2">
        <f t="shared" si="0"/>
        <v>2</v>
      </c>
    </row>
    <row r="10" spans="1:11" ht="24" x14ac:dyDescent="0.3">
      <c r="A10" s="2">
        <v>4</v>
      </c>
      <c r="B10" s="6" t="s">
        <v>113</v>
      </c>
      <c r="C10" s="6" t="s">
        <v>114</v>
      </c>
      <c r="D10" s="2">
        <v>0.75</v>
      </c>
      <c r="E10" s="2">
        <v>0.03</v>
      </c>
      <c r="F10" s="21">
        <v>10</v>
      </c>
      <c r="G10" s="13" t="s">
        <v>44</v>
      </c>
      <c r="H10" s="2" t="s">
        <v>107</v>
      </c>
      <c r="I10" s="2">
        <f t="shared" si="0"/>
        <v>0.2</v>
      </c>
    </row>
    <row r="11" spans="1:11" ht="36" x14ac:dyDescent="0.3">
      <c r="A11" s="2">
        <v>5</v>
      </c>
      <c r="B11" s="6" t="s">
        <v>115</v>
      </c>
      <c r="C11" s="6" t="s">
        <v>116</v>
      </c>
      <c r="D11" s="2">
        <v>0.75</v>
      </c>
      <c r="E11" s="2">
        <v>0.03</v>
      </c>
      <c r="F11" s="21">
        <v>10</v>
      </c>
      <c r="G11" s="13" t="s">
        <v>16</v>
      </c>
      <c r="H11" s="2" t="s">
        <v>107</v>
      </c>
      <c r="I11" s="2">
        <f t="shared" si="0"/>
        <v>0.2</v>
      </c>
    </row>
    <row r="12" spans="1:11" ht="24" x14ac:dyDescent="0.3">
      <c r="A12" s="2">
        <v>6</v>
      </c>
      <c r="B12" s="6" t="s">
        <v>117</v>
      </c>
      <c r="C12" s="6" t="s">
        <v>118</v>
      </c>
      <c r="D12" s="2">
        <v>2.7</v>
      </c>
      <c r="E12" s="2">
        <v>0.03</v>
      </c>
      <c r="F12" s="21">
        <v>20</v>
      </c>
      <c r="G12" s="13" t="s">
        <v>44</v>
      </c>
      <c r="H12" s="2" t="s">
        <v>107</v>
      </c>
      <c r="I12" s="2">
        <f t="shared" si="0"/>
        <v>1.4400000000000002</v>
      </c>
    </row>
    <row r="13" spans="1:11" ht="36" x14ac:dyDescent="0.3">
      <c r="A13" s="2">
        <v>7</v>
      </c>
      <c r="B13" s="6" t="s">
        <v>119</v>
      </c>
      <c r="C13" s="6" t="s">
        <v>120</v>
      </c>
      <c r="D13" s="3">
        <v>0.75</v>
      </c>
      <c r="E13" s="2">
        <v>0.03</v>
      </c>
      <c r="F13" s="21">
        <v>200</v>
      </c>
      <c r="G13" s="13" t="s">
        <v>12</v>
      </c>
      <c r="H13" s="2" t="s">
        <v>107</v>
      </c>
      <c r="I13" s="2">
        <f t="shared" si="0"/>
        <v>4</v>
      </c>
    </row>
    <row r="14" spans="1:11" ht="48" x14ac:dyDescent="0.3">
      <c r="A14" s="2">
        <v>8</v>
      </c>
      <c r="B14" s="6" t="s">
        <v>121</v>
      </c>
      <c r="C14" s="6" t="s">
        <v>122</v>
      </c>
      <c r="D14" s="3">
        <v>6</v>
      </c>
      <c r="E14" s="2">
        <v>0.03</v>
      </c>
      <c r="F14" s="21">
        <v>2</v>
      </c>
      <c r="G14" s="13" t="s">
        <v>44</v>
      </c>
      <c r="H14" s="2" t="s">
        <v>107</v>
      </c>
      <c r="I14" s="2">
        <f t="shared" si="0"/>
        <v>0.32</v>
      </c>
    </row>
    <row r="15" spans="1:11" ht="36" x14ac:dyDescent="0.3">
      <c r="A15" s="2">
        <v>9</v>
      </c>
      <c r="B15" s="6" t="s">
        <v>123</v>
      </c>
      <c r="C15" s="6" t="s">
        <v>124</v>
      </c>
      <c r="D15" s="3">
        <v>1.2</v>
      </c>
      <c r="E15" s="2">
        <v>0.03</v>
      </c>
      <c r="F15" s="21">
        <v>100</v>
      </c>
      <c r="G15" s="13" t="s">
        <v>44</v>
      </c>
      <c r="H15" s="2" t="s">
        <v>107</v>
      </c>
      <c r="I15" s="2">
        <f t="shared" si="0"/>
        <v>3.2</v>
      </c>
    </row>
    <row r="16" spans="1:11" ht="48" x14ac:dyDescent="0.3">
      <c r="A16" s="2">
        <v>10</v>
      </c>
      <c r="B16" s="6" t="s">
        <v>125</v>
      </c>
      <c r="C16" s="6" t="s">
        <v>126</v>
      </c>
      <c r="D16" s="2">
        <v>0.33</v>
      </c>
      <c r="E16" s="2">
        <v>0.03</v>
      </c>
      <c r="F16" s="21">
        <v>100</v>
      </c>
      <c r="G16" s="13" t="s">
        <v>127</v>
      </c>
      <c r="H16" s="2" t="s">
        <v>107</v>
      </c>
      <c r="I16" s="2">
        <f t="shared" si="0"/>
        <v>0.88000000000000023</v>
      </c>
    </row>
    <row r="17" spans="1:9" ht="36" x14ac:dyDescent="0.3">
      <c r="A17" s="2">
        <v>11</v>
      </c>
      <c r="B17" s="6" t="s">
        <v>128</v>
      </c>
      <c r="C17" s="6" t="s">
        <v>129</v>
      </c>
      <c r="D17" s="2">
        <v>6</v>
      </c>
      <c r="E17" s="2">
        <v>0.03</v>
      </c>
      <c r="F17" s="21">
        <v>5</v>
      </c>
      <c r="G17" s="13" t="s">
        <v>44</v>
      </c>
      <c r="H17" s="2" t="s">
        <v>107</v>
      </c>
      <c r="I17" s="2">
        <f t="shared" si="0"/>
        <v>0.8</v>
      </c>
    </row>
    <row r="18" spans="1:9" ht="36" x14ac:dyDescent="0.3">
      <c r="A18" s="2">
        <v>12</v>
      </c>
      <c r="B18" s="6" t="s">
        <v>130</v>
      </c>
      <c r="C18" s="6" t="s">
        <v>131</v>
      </c>
      <c r="D18" s="3">
        <v>0.33</v>
      </c>
      <c r="E18" s="2">
        <v>0.03</v>
      </c>
      <c r="F18" s="21">
        <v>10</v>
      </c>
      <c r="G18" s="13" t="s">
        <v>16</v>
      </c>
      <c r="H18" s="2" t="s">
        <v>107</v>
      </c>
      <c r="I18" s="2">
        <f t="shared" si="0"/>
        <v>8.8000000000000009E-2</v>
      </c>
    </row>
    <row r="19" spans="1:9" ht="48" x14ac:dyDescent="0.3">
      <c r="A19" s="2">
        <v>13</v>
      </c>
      <c r="B19" s="6" t="s">
        <v>132</v>
      </c>
      <c r="C19" s="6" t="s">
        <v>133</v>
      </c>
      <c r="D19" s="2">
        <v>0.45</v>
      </c>
      <c r="E19" s="2">
        <v>0.03</v>
      </c>
      <c r="F19" s="21">
        <v>5</v>
      </c>
      <c r="G19" s="13" t="s">
        <v>16</v>
      </c>
      <c r="H19" s="2" t="s">
        <v>107</v>
      </c>
      <c r="I19" s="2">
        <f t="shared" si="0"/>
        <v>6.0000000000000012E-2</v>
      </c>
    </row>
    <row r="20" spans="1:9" ht="36" x14ac:dyDescent="0.3">
      <c r="A20" s="2">
        <v>14</v>
      </c>
      <c r="B20" s="6" t="s">
        <v>134</v>
      </c>
      <c r="C20" s="6" t="s">
        <v>135</v>
      </c>
      <c r="D20" s="2">
        <v>0.66</v>
      </c>
      <c r="E20" s="2">
        <v>0.03</v>
      </c>
      <c r="F20" s="21">
        <v>10</v>
      </c>
      <c r="G20" s="13" t="s">
        <v>44</v>
      </c>
      <c r="H20" s="2" t="s">
        <v>107</v>
      </c>
      <c r="I20" s="2">
        <f t="shared" si="0"/>
        <v>0.17600000000000002</v>
      </c>
    </row>
    <row r="21" spans="1:9" ht="36" x14ac:dyDescent="0.3">
      <c r="A21" s="2">
        <v>15</v>
      </c>
      <c r="B21" s="6" t="s">
        <v>136</v>
      </c>
      <c r="C21" s="6" t="s">
        <v>137</v>
      </c>
      <c r="D21" s="2">
        <v>0.6</v>
      </c>
      <c r="E21" s="2">
        <v>0.03</v>
      </c>
      <c r="F21" s="21">
        <v>10</v>
      </c>
      <c r="G21" s="13" t="s">
        <v>44</v>
      </c>
      <c r="H21" s="2" t="s">
        <v>107</v>
      </c>
      <c r="I21" s="2">
        <f t="shared" si="0"/>
        <v>0.16</v>
      </c>
    </row>
    <row r="22" spans="1:9" ht="36" x14ac:dyDescent="0.3">
      <c r="A22" s="2">
        <v>16</v>
      </c>
      <c r="B22" s="6" t="s">
        <v>138</v>
      </c>
      <c r="C22" s="6" t="s">
        <v>139</v>
      </c>
      <c r="D22" s="2">
        <v>0.45</v>
      </c>
      <c r="E22" s="2">
        <v>0.03</v>
      </c>
      <c r="F22" s="21">
        <v>9</v>
      </c>
      <c r="G22" s="13" t="s">
        <v>16</v>
      </c>
      <c r="H22" s="2" t="s">
        <v>107</v>
      </c>
      <c r="I22" s="2">
        <f t="shared" si="0"/>
        <v>0.10800000000000003</v>
      </c>
    </row>
    <row r="23" spans="1:9" ht="60" x14ac:dyDescent="0.3">
      <c r="A23" s="2">
        <v>17</v>
      </c>
      <c r="B23" s="6" t="s">
        <v>140</v>
      </c>
      <c r="C23" s="6" t="s">
        <v>141</v>
      </c>
      <c r="D23" s="3">
        <v>0.15</v>
      </c>
      <c r="E23" s="2">
        <v>0.03</v>
      </c>
      <c r="F23" s="21">
        <v>5</v>
      </c>
      <c r="G23" s="13" t="s">
        <v>16</v>
      </c>
      <c r="H23" s="2" t="s">
        <v>107</v>
      </c>
      <c r="I23" s="2">
        <f t="shared" si="0"/>
        <v>0.02</v>
      </c>
    </row>
    <row r="24" spans="1:9" ht="36" x14ac:dyDescent="0.3">
      <c r="A24" s="2">
        <v>18</v>
      </c>
      <c r="B24" s="6" t="s">
        <v>142</v>
      </c>
      <c r="C24" s="6" t="s">
        <v>143</v>
      </c>
      <c r="D24" s="3">
        <v>1.8</v>
      </c>
      <c r="E24" s="2">
        <v>0.03</v>
      </c>
      <c r="F24" s="21">
        <v>6</v>
      </c>
      <c r="G24" s="13" t="s">
        <v>16</v>
      </c>
      <c r="H24" s="2" t="s">
        <v>107</v>
      </c>
      <c r="I24" s="2">
        <f t="shared" si="0"/>
        <v>0.28800000000000003</v>
      </c>
    </row>
    <row r="25" spans="1:9" ht="36" x14ac:dyDescent="0.3">
      <c r="A25" s="2">
        <v>19</v>
      </c>
      <c r="B25" s="6" t="s">
        <v>144</v>
      </c>
      <c r="C25" s="6" t="s">
        <v>145</v>
      </c>
      <c r="D25" s="3">
        <v>0.25800000000000001</v>
      </c>
      <c r="E25" s="2">
        <v>0.03</v>
      </c>
      <c r="F25" s="21">
        <v>7</v>
      </c>
      <c r="G25" s="13" t="s">
        <v>16</v>
      </c>
      <c r="H25" s="2" t="s">
        <v>107</v>
      </c>
      <c r="I25" s="2">
        <f t="shared" si="0"/>
        <v>4.8160000000000008E-2</v>
      </c>
    </row>
    <row r="26" spans="1:9" ht="36" x14ac:dyDescent="0.3">
      <c r="A26" s="2">
        <v>20</v>
      </c>
      <c r="B26" s="6" t="s">
        <v>146</v>
      </c>
      <c r="C26" s="6" t="s">
        <v>147</v>
      </c>
      <c r="D26" s="2">
        <v>0.3</v>
      </c>
      <c r="E26" s="2">
        <v>0.03</v>
      </c>
      <c r="F26" s="21">
        <v>100</v>
      </c>
      <c r="G26" s="13" t="s">
        <v>44</v>
      </c>
      <c r="H26" s="2" t="s">
        <v>107</v>
      </c>
      <c r="I26" s="2">
        <f t="shared" si="0"/>
        <v>0.8</v>
      </c>
    </row>
    <row r="27" spans="1:9" ht="36" x14ac:dyDescent="0.3">
      <c r="A27" s="2">
        <v>21</v>
      </c>
      <c r="B27" s="6" t="s">
        <v>148</v>
      </c>
      <c r="C27" s="6" t="s">
        <v>149</v>
      </c>
      <c r="D27" s="2">
        <v>0.33</v>
      </c>
      <c r="E27" s="2">
        <v>0.03</v>
      </c>
      <c r="F27" s="21">
        <v>10</v>
      </c>
      <c r="G27" s="13" t="s">
        <v>150</v>
      </c>
      <c r="H27" s="2" t="s">
        <v>107</v>
      </c>
      <c r="I27" s="2">
        <f t="shared" si="0"/>
        <v>8.8000000000000009E-2</v>
      </c>
    </row>
    <row r="28" spans="1:9" ht="36" x14ac:dyDescent="0.3">
      <c r="A28" s="2">
        <v>22</v>
      </c>
      <c r="B28" s="6" t="s">
        <v>151</v>
      </c>
      <c r="C28" s="6" t="s">
        <v>152</v>
      </c>
      <c r="D28" s="3">
        <v>0.45</v>
      </c>
      <c r="E28" s="2">
        <v>0.03</v>
      </c>
      <c r="F28" s="21">
        <v>30</v>
      </c>
      <c r="G28" s="13" t="s">
        <v>153</v>
      </c>
      <c r="H28" s="2" t="s">
        <v>107</v>
      </c>
      <c r="I28" s="2">
        <f t="shared" si="0"/>
        <v>0.36000000000000004</v>
      </c>
    </row>
    <row r="29" spans="1:9" x14ac:dyDescent="0.3">
      <c r="A29" s="52"/>
      <c r="B29" s="54" t="s">
        <v>200</v>
      </c>
      <c r="C29" s="55"/>
      <c r="D29" s="55"/>
      <c r="E29" s="55"/>
      <c r="F29" s="55"/>
      <c r="G29" s="56"/>
      <c r="H29" s="14" t="s">
        <v>50</v>
      </c>
      <c r="I29" s="19">
        <f>SUM(I7:I28)</f>
        <v>15.62016</v>
      </c>
    </row>
    <row r="30" spans="1:9" x14ac:dyDescent="0.3">
      <c r="A30" s="53"/>
      <c r="B30" s="57"/>
      <c r="C30" s="58"/>
      <c r="D30" s="58"/>
      <c r="E30" s="58"/>
      <c r="F30" s="58"/>
      <c r="G30" s="59"/>
      <c r="H30" s="14" t="s">
        <v>51</v>
      </c>
      <c r="I30" s="16">
        <f>I29</f>
        <v>15.62016</v>
      </c>
    </row>
  </sheetData>
  <mergeCells count="11">
    <mergeCell ref="A29:A30"/>
    <mergeCell ref="A1:K1"/>
    <mergeCell ref="A2:K2"/>
    <mergeCell ref="A3:K3"/>
    <mergeCell ref="B29:G30"/>
    <mergeCell ref="F5:G5"/>
    <mergeCell ref="H5:H6"/>
    <mergeCell ref="F6:G6"/>
    <mergeCell ref="A5:A6"/>
    <mergeCell ref="B5:B6"/>
    <mergeCell ref="C5:C6"/>
  </mergeCells>
  <pageMargins left="0.7" right="0.7" top="0.75" bottom="0.75" header="0.3" footer="0.3"/>
  <pageSetup scale="65" orientation="portrait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DBDC6-9DD5-4568-9C79-4B607A3E9526}">
  <sheetPr>
    <tabColor theme="9" tint="0.39997558519241921"/>
  </sheetPr>
  <dimension ref="A1:I26"/>
  <sheetViews>
    <sheetView view="pageBreakPreview" topLeftCell="A19" zoomScale="60" zoomScaleNormal="100" workbookViewId="0">
      <selection activeCell="G27" sqref="G27"/>
    </sheetView>
  </sheetViews>
  <sheetFormatPr defaultRowHeight="14.4" x14ac:dyDescent="0.3"/>
  <cols>
    <col min="2" max="3" width="22.88671875" style="11" customWidth="1"/>
    <col min="4" max="4" width="14.44140625" customWidth="1"/>
    <col min="5" max="5" width="12.21875" customWidth="1"/>
    <col min="7" max="7" width="14.33203125" customWidth="1"/>
    <col min="8" max="8" width="12.6640625" hidden="1" customWidth="1"/>
    <col min="9" max="9" width="15.88671875" customWidth="1"/>
  </cols>
  <sheetData>
    <row r="1" spans="1:9" ht="18" x14ac:dyDescent="0.35">
      <c r="A1" s="37" t="s">
        <v>100</v>
      </c>
      <c r="B1" s="37"/>
      <c r="C1" s="37"/>
      <c r="D1" s="37"/>
      <c r="E1" s="37"/>
      <c r="F1" s="37"/>
      <c r="G1" s="37"/>
      <c r="H1" s="37"/>
      <c r="I1" s="37"/>
    </row>
    <row r="2" spans="1:9" ht="18" x14ac:dyDescent="0.35">
      <c r="A2" s="37" t="s">
        <v>101</v>
      </c>
      <c r="B2" s="37"/>
      <c r="C2" s="37"/>
      <c r="D2" s="37"/>
      <c r="E2" s="37"/>
      <c r="F2" s="37"/>
      <c r="G2" s="37"/>
      <c r="H2" s="37"/>
      <c r="I2" s="37"/>
    </row>
    <row r="3" spans="1:9" ht="18" x14ac:dyDescent="0.35">
      <c r="A3" s="37" t="s">
        <v>195</v>
      </c>
      <c r="B3" s="37"/>
      <c r="C3" s="37"/>
      <c r="D3" s="37"/>
      <c r="E3" s="37"/>
      <c r="F3" s="37"/>
      <c r="G3" s="37"/>
      <c r="H3" s="37"/>
      <c r="I3" s="37"/>
    </row>
    <row r="4" spans="1:9" x14ac:dyDescent="0.3">
      <c r="B4"/>
      <c r="C4"/>
      <c r="F4" s="10"/>
    </row>
    <row r="5" spans="1:9" ht="54" customHeight="1" x14ac:dyDescent="0.3">
      <c r="A5" s="44" t="s">
        <v>0</v>
      </c>
      <c r="B5" s="44" t="s">
        <v>1</v>
      </c>
      <c r="C5" s="44" t="s">
        <v>2</v>
      </c>
      <c r="D5" s="2" t="s">
        <v>3</v>
      </c>
      <c r="E5" s="2" t="s">
        <v>52</v>
      </c>
      <c r="F5" s="44" t="s">
        <v>4</v>
      </c>
      <c r="G5" s="44"/>
      <c r="H5" s="44" t="s">
        <v>5</v>
      </c>
      <c r="I5" s="2" t="s">
        <v>6</v>
      </c>
    </row>
    <row r="6" spans="1:9" ht="25.95" customHeight="1" x14ac:dyDescent="0.3">
      <c r="A6" s="44"/>
      <c r="B6" s="44"/>
      <c r="C6" s="44"/>
      <c r="D6" s="2" t="s">
        <v>7</v>
      </c>
      <c r="E6" s="4" t="s">
        <v>56</v>
      </c>
      <c r="F6" s="44" t="s">
        <v>9</v>
      </c>
      <c r="G6" s="44"/>
      <c r="H6" s="44"/>
      <c r="I6" s="8"/>
    </row>
    <row r="7" spans="1:9" ht="36" x14ac:dyDescent="0.3">
      <c r="A7" s="2">
        <v>1</v>
      </c>
      <c r="B7" s="6" t="s">
        <v>155</v>
      </c>
      <c r="C7" s="6" t="s">
        <v>156</v>
      </c>
      <c r="D7" s="3">
        <v>3.8</v>
      </c>
      <c r="E7" s="2">
        <v>0.04</v>
      </c>
      <c r="F7" s="21">
        <v>1</v>
      </c>
      <c r="G7" s="17" t="s">
        <v>44</v>
      </c>
      <c r="H7" s="2" t="s">
        <v>157</v>
      </c>
      <c r="I7" s="2">
        <f>((D7/E7)*F7)/1250</f>
        <v>7.5999999999999998E-2</v>
      </c>
    </row>
    <row r="8" spans="1:9" ht="60" x14ac:dyDescent="0.3">
      <c r="A8" s="2">
        <v>2</v>
      </c>
      <c r="B8" s="6" t="s">
        <v>158</v>
      </c>
      <c r="C8" s="6" t="s">
        <v>159</v>
      </c>
      <c r="D8" s="3">
        <v>3.8</v>
      </c>
      <c r="E8" s="2">
        <v>0.04</v>
      </c>
      <c r="F8" s="21">
        <v>1</v>
      </c>
      <c r="G8" s="17" t="s">
        <v>44</v>
      </c>
      <c r="H8" s="2" t="s">
        <v>157</v>
      </c>
      <c r="I8" s="2">
        <f t="shared" ref="I8:I24" si="0">((D8/E8)*F8)/1250</f>
        <v>7.5999999999999998E-2</v>
      </c>
    </row>
    <row r="9" spans="1:9" ht="36" x14ac:dyDescent="0.3">
      <c r="A9" s="2">
        <v>3</v>
      </c>
      <c r="B9" s="6" t="s">
        <v>160</v>
      </c>
      <c r="C9" s="6" t="s">
        <v>161</v>
      </c>
      <c r="D9" s="2">
        <v>6</v>
      </c>
      <c r="E9" s="2">
        <v>0.04</v>
      </c>
      <c r="F9" s="21">
        <v>1</v>
      </c>
      <c r="G9" s="17" t="s">
        <v>44</v>
      </c>
      <c r="H9" s="2" t="s">
        <v>157</v>
      </c>
      <c r="I9" s="2">
        <f t="shared" si="0"/>
        <v>0.12</v>
      </c>
    </row>
    <row r="10" spans="1:9" ht="36" x14ac:dyDescent="0.3">
      <c r="A10" s="2">
        <v>4</v>
      </c>
      <c r="B10" s="6" t="s">
        <v>162</v>
      </c>
      <c r="C10" s="6" t="s">
        <v>163</v>
      </c>
      <c r="D10" s="2">
        <v>10</v>
      </c>
      <c r="E10" s="2">
        <v>0.04</v>
      </c>
      <c r="F10" s="21">
        <v>1</v>
      </c>
      <c r="G10" s="17" t="s">
        <v>44</v>
      </c>
      <c r="H10" s="2" t="s">
        <v>157</v>
      </c>
      <c r="I10" s="2">
        <f t="shared" si="0"/>
        <v>0.2</v>
      </c>
    </row>
    <row r="11" spans="1:9" ht="24" x14ac:dyDescent="0.3">
      <c r="A11" s="2">
        <v>5</v>
      </c>
      <c r="B11" s="6" t="s">
        <v>164</v>
      </c>
      <c r="C11" s="6" t="s">
        <v>165</v>
      </c>
      <c r="D11" s="2">
        <v>6</v>
      </c>
      <c r="E11" s="2">
        <v>0.04</v>
      </c>
      <c r="F11" s="21">
        <v>5</v>
      </c>
      <c r="G11" s="17" t="s">
        <v>166</v>
      </c>
      <c r="H11" s="2" t="s">
        <v>157</v>
      </c>
      <c r="I11" s="2">
        <f t="shared" si="0"/>
        <v>0.6</v>
      </c>
    </row>
    <row r="12" spans="1:9" ht="48" x14ac:dyDescent="0.3">
      <c r="A12" s="2">
        <v>6</v>
      </c>
      <c r="B12" s="6" t="s">
        <v>167</v>
      </c>
      <c r="C12" s="6" t="s">
        <v>168</v>
      </c>
      <c r="D12" s="3">
        <v>0.6</v>
      </c>
      <c r="E12" s="2">
        <v>0.04</v>
      </c>
      <c r="F12" s="21">
        <v>20</v>
      </c>
      <c r="G12" s="17" t="s">
        <v>16</v>
      </c>
      <c r="H12" s="2" t="s">
        <v>157</v>
      </c>
      <c r="I12" s="2">
        <f t="shared" si="0"/>
        <v>0.24</v>
      </c>
    </row>
    <row r="13" spans="1:9" ht="36" x14ac:dyDescent="0.3">
      <c r="A13" s="2">
        <v>7</v>
      </c>
      <c r="B13" s="6" t="s">
        <v>169</v>
      </c>
      <c r="C13" s="6" t="s">
        <v>170</v>
      </c>
      <c r="D13" s="3">
        <v>0.6</v>
      </c>
      <c r="E13" s="2">
        <v>0.04</v>
      </c>
      <c r="F13" s="21">
        <v>20</v>
      </c>
      <c r="G13" s="17" t="s">
        <v>44</v>
      </c>
      <c r="H13" s="2" t="s">
        <v>157</v>
      </c>
      <c r="I13" s="2">
        <f t="shared" si="0"/>
        <v>0.24</v>
      </c>
    </row>
    <row r="14" spans="1:9" ht="48" x14ac:dyDescent="0.3">
      <c r="A14" s="2">
        <v>8</v>
      </c>
      <c r="B14" s="6" t="s">
        <v>171</v>
      </c>
      <c r="C14" s="6" t="s">
        <v>172</v>
      </c>
      <c r="D14" s="2">
        <v>2.2000000000000002</v>
      </c>
      <c r="E14" s="2">
        <v>0.04</v>
      </c>
      <c r="F14" s="21">
        <v>5</v>
      </c>
      <c r="G14" s="17" t="s">
        <v>44</v>
      </c>
      <c r="H14" s="2" t="s">
        <v>157</v>
      </c>
      <c r="I14" s="2">
        <f t="shared" si="0"/>
        <v>0.22</v>
      </c>
    </row>
    <row r="15" spans="1:9" ht="60" x14ac:dyDescent="0.3">
      <c r="A15" s="2">
        <v>9</v>
      </c>
      <c r="B15" s="6" t="s">
        <v>173</v>
      </c>
      <c r="C15" s="6" t="s">
        <v>174</v>
      </c>
      <c r="D15" s="2">
        <v>0.7</v>
      </c>
      <c r="E15" s="2">
        <v>0.04</v>
      </c>
      <c r="F15" s="21">
        <v>5</v>
      </c>
      <c r="G15" s="17" t="s">
        <v>16</v>
      </c>
      <c r="H15" s="2" t="s">
        <v>157</v>
      </c>
      <c r="I15" s="2">
        <f t="shared" si="0"/>
        <v>7.0000000000000007E-2</v>
      </c>
    </row>
    <row r="16" spans="1:9" ht="36" x14ac:dyDescent="0.3">
      <c r="A16" s="2">
        <v>10</v>
      </c>
      <c r="B16" s="6" t="s">
        <v>175</v>
      </c>
      <c r="C16" s="6" t="s">
        <v>176</v>
      </c>
      <c r="D16" s="2">
        <v>2.2000000000000002</v>
      </c>
      <c r="E16" s="2">
        <v>0.04</v>
      </c>
      <c r="F16" s="21">
        <v>5</v>
      </c>
      <c r="G16" s="17" t="s">
        <v>44</v>
      </c>
      <c r="H16" s="2" t="s">
        <v>157</v>
      </c>
      <c r="I16" s="2">
        <f t="shared" si="0"/>
        <v>0.22</v>
      </c>
    </row>
    <row r="17" spans="1:9" ht="48" x14ac:dyDescent="0.3">
      <c r="A17" s="2">
        <v>11</v>
      </c>
      <c r="B17" s="6" t="s">
        <v>177</v>
      </c>
      <c r="C17" s="6" t="s">
        <v>178</v>
      </c>
      <c r="D17" s="2">
        <v>1.2</v>
      </c>
      <c r="E17" s="2">
        <v>0.04</v>
      </c>
      <c r="F17" s="21">
        <v>6</v>
      </c>
      <c r="G17" s="17" t="s">
        <v>16</v>
      </c>
      <c r="H17" s="2" t="s">
        <v>157</v>
      </c>
      <c r="I17" s="2">
        <f t="shared" si="0"/>
        <v>0.14399999999999999</v>
      </c>
    </row>
    <row r="18" spans="1:9" ht="24" x14ac:dyDescent="0.3">
      <c r="A18" s="2">
        <v>12</v>
      </c>
      <c r="B18" s="6" t="s">
        <v>179</v>
      </c>
      <c r="C18" s="6" t="s">
        <v>180</v>
      </c>
      <c r="D18" s="3">
        <v>6</v>
      </c>
      <c r="E18" s="2">
        <v>0.04</v>
      </c>
      <c r="F18" s="21">
        <v>6</v>
      </c>
      <c r="G18" s="17" t="s">
        <v>16</v>
      </c>
      <c r="H18" s="2" t="s">
        <v>157</v>
      </c>
      <c r="I18" s="2">
        <f t="shared" si="0"/>
        <v>0.72</v>
      </c>
    </row>
    <row r="19" spans="1:9" ht="72" x14ac:dyDescent="0.3">
      <c r="A19" s="2">
        <v>13</v>
      </c>
      <c r="B19" s="6" t="s">
        <v>181</v>
      </c>
      <c r="C19" s="6" t="s">
        <v>182</v>
      </c>
      <c r="D19" s="3">
        <v>0.2</v>
      </c>
      <c r="E19" s="2">
        <v>0.04</v>
      </c>
      <c r="F19" s="21">
        <v>6</v>
      </c>
      <c r="G19" s="17" t="s">
        <v>16</v>
      </c>
      <c r="H19" s="2" t="s">
        <v>157</v>
      </c>
      <c r="I19" s="2">
        <f t="shared" si="0"/>
        <v>2.4E-2</v>
      </c>
    </row>
    <row r="20" spans="1:9" ht="60" x14ac:dyDescent="0.3">
      <c r="A20" s="2">
        <v>14</v>
      </c>
      <c r="B20" s="6" t="s">
        <v>183</v>
      </c>
      <c r="C20" s="6" t="s">
        <v>184</v>
      </c>
      <c r="D20" s="2">
        <v>1.2</v>
      </c>
      <c r="E20" s="2">
        <v>0.04</v>
      </c>
      <c r="F20" s="21">
        <v>5</v>
      </c>
      <c r="G20" s="17" t="s">
        <v>44</v>
      </c>
      <c r="H20" s="2" t="s">
        <v>157</v>
      </c>
      <c r="I20" s="2">
        <f t="shared" si="0"/>
        <v>0.12</v>
      </c>
    </row>
    <row r="21" spans="1:9" ht="36" x14ac:dyDescent="0.3">
      <c r="A21" s="2">
        <v>15</v>
      </c>
      <c r="B21" s="6" t="s">
        <v>185</v>
      </c>
      <c r="C21" s="6" t="s">
        <v>186</v>
      </c>
      <c r="D21" s="2">
        <v>2.4</v>
      </c>
      <c r="E21" s="2">
        <v>0.04</v>
      </c>
      <c r="F21" s="21">
        <v>6</v>
      </c>
      <c r="G21" s="17" t="s">
        <v>44</v>
      </c>
      <c r="H21" s="2" t="s">
        <v>157</v>
      </c>
      <c r="I21" s="2">
        <f t="shared" si="0"/>
        <v>0.28799999999999998</v>
      </c>
    </row>
    <row r="22" spans="1:9" ht="36" x14ac:dyDescent="0.3">
      <c r="A22" s="2">
        <v>16</v>
      </c>
      <c r="B22" s="6" t="s">
        <v>187</v>
      </c>
      <c r="C22" s="6" t="s">
        <v>188</v>
      </c>
      <c r="D22" s="3">
        <v>2.2000000000000002</v>
      </c>
      <c r="E22" s="2">
        <v>0.04</v>
      </c>
      <c r="F22" s="21">
        <v>12</v>
      </c>
      <c r="G22" s="17" t="s">
        <v>189</v>
      </c>
      <c r="H22" s="2" t="s">
        <v>157</v>
      </c>
      <c r="I22" s="2">
        <f t="shared" si="0"/>
        <v>0.52800000000000002</v>
      </c>
    </row>
    <row r="23" spans="1:9" ht="36" x14ac:dyDescent="0.3">
      <c r="A23" s="2">
        <v>17</v>
      </c>
      <c r="B23" s="6" t="s">
        <v>190</v>
      </c>
      <c r="C23" s="6" t="s">
        <v>191</v>
      </c>
      <c r="D23" s="3">
        <v>0.88</v>
      </c>
      <c r="E23" s="2">
        <v>0.04</v>
      </c>
      <c r="F23" s="21">
        <v>20</v>
      </c>
      <c r="G23" s="17" t="s">
        <v>192</v>
      </c>
      <c r="H23" s="2" t="s">
        <v>157</v>
      </c>
      <c r="I23" s="2">
        <f t="shared" si="0"/>
        <v>0.35199999999999998</v>
      </c>
    </row>
    <row r="24" spans="1:9" ht="36" x14ac:dyDescent="0.3">
      <c r="A24" s="2">
        <v>18</v>
      </c>
      <c r="B24" s="6" t="s">
        <v>193</v>
      </c>
      <c r="C24" s="6" t="s">
        <v>194</v>
      </c>
      <c r="D24" s="2">
        <v>2.4</v>
      </c>
      <c r="E24" s="2">
        <v>0.04</v>
      </c>
      <c r="F24" s="21">
        <v>5</v>
      </c>
      <c r="G24" s="17" t="s">
        <v>16</v>
      </c>
      <c r="H24" s="2" t="s">
        <v>157</v>
      </c>
      <c r="I24" s="2">
        <f t="shared" si="0"/>
        <v>0.24</v>
      </c>
    </row>
    <row r="25" spans="1:9" x14ac:dyDescent="0.3">
      <c r="A25" s="46" t="s">
        <v>201</v>
      </c>
      <c r="B25" s="47"/>
      <c r="C25" s="47"/>
      <c r="D25" s="47"/>
      <c r="E25" s="47"/>
      <c r="F25" s="47"/>
      <c r="G25" s="48"/>
      <c r="H25" s="18" t="s">
        <v>50</v>
      </c>
      <c r="I25" s="19">
        <f>SUM(I7:I24)</f>
        <v>4.4780000000000006</v>
      </c>
    </row>
    <row r="26" spans="1:9" x14ac:dyDescent="0.3">
      <c r="A26" s="49"/>
      <c r="B26" s="50"/>
      <c r="C26" s="50"/>
      <c r="D26" s="50"/>
      <c r="E26" s="50"/>
      <c r="F26" s="50"/>
      <c r="G26" s="51"/>
      <c r="H26" s="18" t="s">
        <v>51</v>
      </c>
      <c r="I26" s="20">
        <f>I25</f>
        <v>4.4780000000000006</v>
      </c>
    </row>
  </sheetData>
  <mergeCells count="10">
    <mergeCell ref="A1:I1"/>
    <mergeCell ref="A2:I2"/>
    <mergeCell ref="A3:I3"/>
    <mergeCell ref="A25:G26"/>
    <mergeCell ref="F5:G5"/>
    <mergeCell ref="H5:H6"/>
    <mergeCell ref="F6:G6"/>
    <mergeCell ref="A5:A6"/>
    <mergeCell ref="B5:B6"/>
    <mergeCell ref="C5:C6"/>
  </mergeCells>
  <pageMargins left="0.7" right="0.7" top="0.75" bottom="0.75" header="0.3" footer="0.3"/>
  <pageSetup paperSize="9" scale="73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2CD8-4712-41F5-B963-EB41D720D435}">
  <sheetPr>
    <tabColor rgb="FFFFFF00"/>
  </sheetPr>
  <dimension ref="A1:E9"/>
  <sheetViews>
    <sheetView workbookViewId="0">
      <selection activeCell="E20" sqref="E20"/>
    </sheetView>
  </sheetViews>
  <sheetFormatPr defaultColWidth="8.77734375" defaultRowHeight="18" x14ac:dyDescent="0.35"/>
  <cols>
    <col min="1" max="1" width="8.77734375" style="22"/>
    <col min="2" max="2" width="34.109375" style="22" customWidth="1"/>
    <col min="3" max="3" width="31.21875" style="22" customWidth="1"/>
    <col min="4" max="4" width="26.77734375" style="22" customWidth="1"/>
    <col min="5" max="5" width="30.77734375" style="22" customWidth="1"/>
    <col min="6" max="16384" width="8.77734375" style="22"/>
  </cols>
  <sheetData>
    <row r="1" spans="1:5" x14ac:dyDescent="0.35">
      <c r="A1" s="37" t="s">
        <v>202</v>
      </c>
      <c r="B1" s="37"/>
      <c r="C1" s="37"/>
      <c r="D1" s="37"/>
      <c r="E1" s="37"/>
    </row>
    <row r="2" spans="1:5" x14ac:dyDescent="0.35">
      <c r="A2" s="37" t="s">
        <v>212</v>
      </c>
      <c r="B2" s="37"/>
      <c r="C2" s="37"/>
      <c r="D2" s="37"/>
      <c r="E2" s="37"/>
    </row>
    <row r="4" spans="1:5" s="23" customFormat="1" x14ac:dyDescent="0.3">
      <c r="A4" s="29" t="s">
        <v>0</v>
      </c>
      <c r="B4" s="30" t="s">
        <v>203</v>
      </c>
      <c r="C4" s="31" t="s">
        <v>204</v>
      </c>
      <c r="D4" s="31" t="s">
        <v>205</v>
      </c>
      <c r="E4" s="32" t="s">
        <v>206</v>
      </c>
    </row>
    <row r="5" spans="1:5" x14ac:dyDescent="0.35">
      <c r="A5" s="27">
        <v>1</v>
      </c>
      <c r="B5" s="24" t="s">
        <v>208</v>
      </c>
      <c r="C5" s="25">
        <f>'Pustakawan Ahli Pertama'!I24</f>
        <v>25.987200000000001</v>
      </c>
      <c r="D5" s="26"/>
      <c r="E5" s="28">
        <f>C5-D5</f>
        <v>25.987200000000001</v>
      </c>
    </row>
    <row r="6" spans="1:5" x14ac:dyDescent="0.35">
      <c r="A6" s="27">
        <v>2</v>
      </c>
      <c r="B6" s="24" t="s">
        <v>209</v>
      </c>
      <c r="C6" s="25">
        <f>'Pustakawan Ahli Muda'!I27</f>
        <v>18.551200000000001</v>
      </c>
      <c r="D6" s="26"/>
      <c r="E6" s="28">
        <f t="shared" ref="E6:E8" si="0">C6-D6</f>
        <v>18.551200000000001</v>
      </c>
    </row>
    <row r="7" spans="1:5" x14ac:dyDescent="0.35">
      <c r="A7" s="27">
        <v>3</v>
      </c>
      <c r="B7" s="24" t="s">
        <v>210</v>
      </c>
      <c r="C7" s="25">
        <f>'PUstakawan Ahli Madya'!I30</f>
        <v>15.62016</v>
      </c>
      <c r="D7" s="26"/>
      <c r="E7" s="28">
        <f t="shared" si="0"/>
        <v>15.62016</v>
      </c>
    </row>
    <row r="8" spans="1:5" x14ac:dyDescent="0.35">
      <c r="A8" s="27">
        <v>4</v>
      </c>
      <c r="B8" s="24" t="s">
        <v>211</v>
      </c>
      <c r="C8" s="25">
        <f>'Pustakawan Ahli Utama'!I26</f>
        <v>4.4780000000000006</v>
      </c>
      <c r="D8" s="26"/>
      <c r="E8" s="28">
        <f t="shared" si="0"/>
        <v>4.4780000000000006</v>
      </c>
    </row>
    <row r="9" spans="1:5" x14ac:dyDescent="0.35">
      <c r="A9" s="33"/>
      <c r="B9" s="34" t="s">
        <v>207</v>
      </c>
      <c r="C9" s="35">
        <f>SUM(C5:C8)</f>
        <v>64.636560000000003</v>
      </c>
      <c r="D9" s="35">
        <f>SUM(D5:D8)</f>
        <v>0</v>
      </c>
      <c r="E9" s="36">
        <f>SUM(E5:E8)</f>
        <v>64.636560000000003</v>
      </c>
    </row>
  </sheetData>
  <mergeCells count="2">
    <mergeCell ref="A1:E1"/>
    <mergeCell ref="A2:E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Pustakawan Ahli Pertama</vt:lpstr>
      <vt:lpstr>Pustakawan Ahli Muda</vt:lpstr>
      <vt:lpstr>PUstakawan Ahli Madya</vt:lpstr>
      <vt:lpstr>Pustakawan Ahli Utama</vt:lpstr>
      <vt:lpstr>REKAP</vt:lpstr>
      <vt:lpstr>'PUstakawan Ahli Madya'!Print_Area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Penilai Pustakawan</dc:creator>
  <cp:lastModifiedBy>MyComputers</cp:lastModifiedBy>
  <dcterms:created xsi:type="dcterms:W3CDTF">2023-03-13T06:20:35Z</dcterms:created>
  <dcterms:modified xsi:type="dcterms:W3CDTF">2023-07-28T01:10:36Z</dcterms:modified>
</cp:coreProperties>
</file>